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قسم الطائرات المسيرة\المواد الدراسية\"/>
    </mc:Choice>
  </mc:AlternateContent>
  <workbookProtection workbookAlgorithmName="SHA-512" workbookHashValue="dC+d9pyme/uUfA/hyuLhpqka8Y+44skl/SDEPKFwk2DViBPFTwO+lCuyHN/YLKTuTMtPHf41FxgapV4ozs8n/g==" workbookSaltValue="gn7WZjKb72YhAqdBdngJrg==" workbookSpinCount="100000" lockStructure="1"/>
  <bookViews>
    <workbookView xWindow="0" yWindow="0" windowWidth="2220" windowHeight="5085" tabRatio="621"/>
  </bookViews>
  <sheets>
    <sheet name="AllPages" sheetId="1" r:id="rId1"/>
  </sheets>
  <calcPr calcId="191029"/>
</workbook>
</file>

<file path=xl/calcChain.xml><?xml version="1.0" encoding="utf-8"?>
<calcChain xmlns="http://schemas.openxmlformats.org/spreadsheetml/2006/main">
  <c r="P15" i="1" l="1"/>
  <c r="R15" i="1"/>
  <c r="P16" i="1"/>
  <c r="R16" i="1"/>
  <c r="P17" i="1"/>
  <c r="R17" i="1"/>
  <c r="P18" i="1"/>
  <c r="R18" i="1"/>
  <c r="Q18" i="1" s="1"/>
  <c r="P19" i="1"/>
  <c r="R19" i="1"/>
  <c r="P20" i="1"/>
  <c r="R20" i="1"/>
  <c r="Q20" i="1" s="1"/>
  <c r="I21" i="1"/>
  <c r="J21" i="1"/>
  <c r="K21" i="1"/>
  <c r="L21" i="1"/>
  <c r="M21" i="1"/>
  <c r="N21" i="1"/>
  <c r="O21" i="1"/>
  <c r="S21" i="1"/>
  <c r="R9" i="1"/>
  <c r="P9" i="1"/>
  <c r="R10" i="1"/>
  <c r="P10" i="1"/>
  <c r="J32" i="1"/>
  <c r="K32" i="1"/>
  <c r="L32" i="1"/>
  <c r="M32" i="1"/>
  <c r="S32" i="1"/>
  <c r="O32" i="1"/>
  <c r="N32" i="1"/>
  <c r="I32" i="1"/>
  <c r="R31" i="1"/>
  <c r="P31" i="1"/>
  <c r="Q15" i="1" l="1"/>
  <c r="P21" i="1"/>
  <c r="Q16" i="1"/>
  <c r="Q19" i="1"/>
  <c r="Q10" i="1"/>
  <c r="Q17" i="1"/>
  <c r="R21" i="1"/>
  <c r="Q9" i="1"/>
  <c r="Q31" i="1"/>
  <c r="O82" i="1"/>
  <c r="N82" i="1"/>
  <c r="M82" i="1"/>
  <c r="L82" i="1"/>
  <c r="K82" i="1"/>
  <c r="J82" i="1"/>
  <c r="I82" i="1"/>
  <c r="O72" i="1"/>
  <c r="N72" i="1"/>
  <c r="M72" i="1"/>
  <c r="L72" i="1"/>
  <c r="K72" i="1"/>
  <c r="J72" i="1"/>
  <c r="I72" i="1"/>
  <c r="O62" i="1"/>
  <c r="N62" i="1"/>
  <c r="M62" i="1"/>
  <c r="L62" i="1"/>
  <c r="K62" i="1"/>
  <c r="J62" i="1"/>
  <c r="I62" i="1"/>
  <c r="O52" i="1"/>
  <c r="N52" i="1"/>
  <c r="M52" i="1"/>
  <c r="L52" i="1"/>
  <c r="K52" i="1"/>
  <c r="J52" i="1"/>
  <c r="I52" i="1"/>
  <c r="O42" i="1"/>
  <c r="N42" i="1"/>
  <c r="M42" i="1"/>
  <c r="L42" i="1"/>
  <c r="K42" i="1"/>
  <c r="J42" i="1"/>
  <c r="I42" i="1"/>
  <c r="N11" i="1"/>
  <c r="M11" i="1"/>
  <c r="L11" i="1"/>
  <c r="K11" i="1"/>
  <c r="J11" i="1"/>
  <c r="I11" i="1"/>
  <c r="R77" i="1"/>
  <c r="R78" i="1"/>
  <c r="R79" i="1"/>
  <c r="R80" i="1"/>
  <c r="R81" i="1"/>
  <c r="P77" i="1"/>
  <c r="P78" i="1"/>
  <c r="P79" i="1"/>
  <c r="P80" i="1"/>
  <c r="P81" i="1"/>
  <c r="R76" i="1"/>
  <c r="P76" i="1"/>
  <c r="R67" i="1"/>
  <c r="R68" i="1"/>
  <c r="R69" i="1"/>
  <c r="R70" i="1"/>
  <c r="R71" i="1"/>
  <c r="R66" i="1"/>
  <c r="P67" i="1"/>
  <c r="P68" i="1"/>
  <c r="P69" i="1"/>
  <c r="P70" i="1"/>
  <c r="P71" i="1"/>
  <c r="P66" i="1"/>
  <c r="R57" i="1"/>
  <c r="R58" i="1"/>
  <c r="R59" i="1"/>
  <c r="R60" i="1"/>
  <c r="R61" i="1"/>
  <c r="R56" i="1"/>
  <c r="P57" i="1"/>
  <c r="P58" i="1"/>
  <c r="P59" i="1"/>
  <c r="P60" i="1"/>
  <c r="P61" i="1"/>
  <c r="P56" i="1"/>
  <c r="R47" i="1"/>
  <c r="R48" i="1"/>
  <c r="R49" i="1"/>
  <c r="R50" i="1"/>
  <c r="R51" i="1"/>
  <c r="P47" i="1"/>
  <c r="P48" i="1"/>
  <c r="P49" i="1"/>
  <c r="P50" i="1"/>
  <c r="P51" i="1"/>
  <c r="R37" i="1"/>
  <c r="R38" i="1"/>
  <c r="R39" i="1"/>
  <c r="R40" i="1"/>
  <c r="R41" i="1"/>
  <c r="P37" i="1"/>
  <c r="P38" i="1"/>
  <c r="P39" i="1"/>
  <c r="P40" i="1"/>
  <c r="P41" i="1"/>
  <c r="P26" i="1"/>
  <c r="R26" i="1"/>
  <c r="P27" i="1"/>
  <c r="R27" i="1"/>
  <c r="P28" i="1"/>
  <c r="R28" i="1"/>
  <c r="P29" i="1"/>
  <c r="R29" i="1"/>
  <c r="P30" i="1"/>
  <c r="R30" i="1"/>
  <c r="S82" i="1"/>
  <c r="S72" i="1"/>
  <c r="S62" i="1"/>
  <c r="S52" i="1"/>
  <c r="S42" i="1"/>
  <c r="R46" i="1"/>
  <c r="P46" i="1"/>
  <c r="P36" i="1"/>
  <c r="R36" i="1"/>
  <c r="R25" i="1"/>
  <c r="P25" i="1"/>
  <c r="P6" i="1"/>
  <c r="P7" i="1"/>
  <c r="P8" i="1"/>
  <c r="P5" i="1"/>
  <c r="R6" i="1"/>
  <c r="R7" i="1"/>
  <c r="R8" i="1"/>
  <c r="R5" i="1"/>
  <c r="S11" i="1"/>
  <c r="O11" i="1"/>
  <c r="Q21" i="1" l="1"/>
  <c r="R32" i="1"/>
  <c r="Q26" i="1"/>
  <c r="P32" i="1"/>
  <c r="Q50" i="1"/>
  <c r="Q80" i="1"/>
  <c r="Q7" i="1"/>
  <c r="Q40" i="1"/>
  <c r="Q59" i="1"/>
  <c r="Q67" i="1"/>
  <c r="Q61" i="1"/>
  <c r="R52" i="1"/>
  <c r="R82" i="1"/>
  <c r="Q56" i="1"/>
  <c r="Q76" i="1"/>
  <c r="Q70" i="1"/>
  <c r="Q30" i="1"/>
  <c r="Q27" i="1"/>
  <c r="Q6" i="1"/>
  <c r="Q51" i="1"/>
  <c r="Q69" i="1"/>
  <c r="Q81" i="1"/>
  <c r="Q41" i="1"/>
  <c r="Q66" i="1"/>
  <c r="Q57" i="1"/>
  <c r="Q60" i="1"/>
  <c r="Q71" i="1"/>
  <c r="Q8" i="1"/>
  <c r="Q5" i="1"/>
  <c r="Q46" i="1"/>
  <c r="Q47" i="1"/>
  <c r="Q58" i="1"/>
  <c r="Q77" i="1"/>
  <c r="Q36" i="1"/>
  <c r="Q48" i="1"/>
  <c r="R62" i="1"/>
  <c r="Q39" i="1"/>
  <c r="Q49" i="1"/>
  <c r="Q79" i="1"/>
  <c r="Q37" i="1"/>
  <c r="R42" i="1"/>
  <c r="Q38" i="1"/>
  <c r="Q28" i="1"/>
  <c r="Q29" i="1"/>
  <c r="P82" i="1"/>
  <c r="Q78" i="1"/>
  <c r="Q68" i="1"/>
  <c r="P72" i="1"/>
  <c r="P52" i="1"/>
  <c r="P42" i="1"/>
  <c r="P11" i="1"/>
  <c r="R72" i="1"/>
  <c r="P62" i="1"/>
  <c r="Q25" i="1"/>
  <c r="R11" i="1"/>
  <c r="Q32" i="1" l="1"/>
  <c r="Q62" i="1"/>
  <c r="Q72" i="1"/>
  <c r="Q52" i="1"/>
  <c r="Q82" i="1"/>
  <c r="Q11" i="1"/>
  <c r="Q42" i="1"/>
</calcChain>
</file>

<file path=xl/sharedStrings.xml><?xml version="1.0" encoding="utf-8"?>
<sst xmlns="http://schemas.openxmlformats.org/spreadsheetml/2006/main" count="563" uniqueCount="220">
  <si>
    <t>Level</t>
  </si>
  <si>
    <t>Semester</t>
  </si>
  <si>
    <t>No.</t>
  </si>
  <si>
    <t>Module Code</t>
  </si>
  <si>
    <t>Module Name in English</t>
  </si>
  <si>
    <t>اسم المادة التدريسية</t>
  </si>
  <si>
    <t>Language</t>
  </si>
  <si>
    <t>SSWL (hr/w)</t>
  </si>
  <si>
    <t>Exam
hr/sem</t>
  </si>
  <si>
    <t>SSWL</t>
  </si>
  <si>
    <t>USSWL</t>
  </si>
  <si>
    <t>SWL</t>
  </si>
  <si>
    <t>ECTS</t>
  </si>
  <si>
    <t>Module
Type</t>
  </si>
  <si>
    <t>Prerequisite
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</si>
  <si>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</si>
  <si>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</si>
  <si>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</si>
  <si>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</si>
  <si>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</si>
  <si>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</si>
  <si>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</si>
  <si>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UGI</t>
  </si>
  <si>
    <t>One</t>
  </si>
  <si>
    <t>DC Electrical Circuits</t>
  </si>
  <si>
    <t>دوائر التيار المستمر</t>
  </si>
  <si>
    <t>English</t>
  </si>
  <si>
    <t>C</t>
  </si>
  <si>
    <t>LRM</t>
  </si>
  <si>
    <t>Engineering Drawing</t>
  </si>
  <si>
    <t>الرسم الهندسي</t>
  </si>
  <si>
    <t>B</t>
  </si>
  <si>
    <t>None</t>
  </si>
  <si>
    <t>Engineering Workshops</t>
  </si>
  <si>
    <t>الورش الهندسية</t>
  </si>
  <si>
    <t>English Language (Beginner)</t>
  </si>
  <si>
    <t>اللغة الإنكليزية ( مستوى اول)</t>
  </si>
  <si>
    <t>S</t>
  </si>
  <si>
    <t>Total</t>
  </si>
  <si>
    <t>Two</t>
  </si>
  <si>
    <t>Human Rights and Democracy</t>
  </si>
  <si>
    <t>حقوق الانسان والديمقراطية</t>
  </si>
  <si>
    <t>Arabic</t>
  </si>
  <si>
    <t>Arabic Language</t>
  </si>
  <si>
    <t>اللغة العربية</t>
  </si>
  <si>
    <t>AC Electrical Circuits</t>
  </si>
  <si>
    <t>دوائر التيار المتناوب</t>
  </si>
  <si>
    <t>UGII</t>
  </si>
  <si>
    <t>Three</t>
  </si>
  <si>
    <t>Four</t>
  </si>
  <si>
    <t>UGIII</t>
  </si>
  <si>
    <t>Five</t>
  </si>
  <si>
    <t>Microprocessor</t>
  </si>
  <si>
    <t>المعالج الدقيق</t>
  </si>
  <si>
    <t>Numerical Analysis</t>
  </si>
  <si>
    <t>التحليلات العددية</t>
  </si>
  <si>
    <t>Six</t>
  </si>
  <si>
    <t>E</t>
  </si>
  <si>
    <t>UGIV</t>
  </si>
  <si>
    <t>Seven</t>
  </si>
  <si>
    <t>Eight</t>
  </si>
  <si>
    <t>اخلاقيات المهنة</t>
  </si>
  <si>
    <t>Must be 240 ECTS</t>
  </si>
  <si>
    <t>Digital Signal Processing</t>
  </si>
  <si>
    <t>Note: The student should complete 4 weeks of Summer Internships to fullfil the requirements of the Bachelor's degree</t>
  </si>
  <si>
    <t>Structured SWL
(hr/w) type</t>
  </si>
  <si>
    <t>CL</t>
  </si>
  <si>
    <t>Class Lecture</t>
  </si>
  <si>
    <t>Module type</t>
  </si>
  <si>
    <t>Basic learning activities</t>
  </si>
  <si>
    <t>SWL:</t>
  </si>
  <si>
    <t>Student Workload</t>
  </si>
  <si>
    <t>Lab</t>
  </si>
  <si>
    <t>Laboratory</t>
  </si>
  <si>
    <t>Core learning activity</t>
  </si>
  <si>
    <t>SSWL:</t>
  </si>
  <si>
    <t>Structured SWL</t>
  </si>
  <si>
    <t>Pr</t>
  </si>
  <si>
    <t>Practical Training</t>
  </si>
  <si>
    <t>Support or related learning activity</t>
  </si>
  <si>
    <t>USSWL:</t>
  </si>
  <si>
    <t>Unstructured SWL</t>
  </si>
  <si>
    <t>Tut</t>
  </si>
  <si>
    <t>Tutorial</t>
  </si>
  <si>
    <t>Elective learning activity</t>
  </si>
  <si>
    <t>LRM:</t>
  </si>
  <si>
    <t>Level Restricted Module</t>
  </si>
  <si>
    <t>Lect</t>
  </si>
  <si>
    <t>Online lecture</t>
  </si>
  <si>
    <t>Semn</t>
  </si>
  <si>
    <t>Seminar</t>
  </si>
  <si>
    <t>اسم المادة الاختيارية</t>
  </si>
  <si>
    <t>الفيزياء</t>
  </si>
  <si>
    <t>جرائم نظام البعث في العراق</t>
  </si>
  <si>
    <t>Crimes of the Ba'ath Regime in Iraq</t>
  </si>
  <si>
    <t>NTU101</t>
  </si>
  <si>
    <t>NTU100</t>
  </si>
  <si>
    <t>NTU102</t>
  </si>
  <si>
    <t>NTU103</t>
  </si>
  <si>
    <t>نمذجة ومحاكة</t>
  </si>
  <si>
    <t>modeling and simulation</t>
  </si>
  <si>
    <t>Fundamentals of Communications</t>
  </si>
  <si>
    <t xml:space="preserve">مشروع </t>
  </si>
  <si>
    <t xml:space="preserve">Project </t>
  </si>
  <si>
    <t>NTU206</t>
  </si>
  <si>
    <t>NTU212</t>
  </si>
  <si>
    <t>Professional ethics</t>
  </si>
  <si>
    <t>Physics</t>
  </si>
  <si>
    <t>Engineering Mechanics-Statics</t>
  </si>
  <si>
    <t>الميكانيك الهندسي-السكوني</t>
  </si>
  <si>
    <t>Mathematics-2</t>
  </si>
  <si>
    <t>الرياضيات-2</t>
  </si>
  <si>
    <t>Thermodynamics</t>
  </si>
  <si>
    <t>ديناميك الحرارة</t>
  </si>
  <si>
    <t>Computer-1</t>
  </si>
  <si>
    <t>Computer-2</t>
  </si>
  <si>
    <t>الحاسوب-1</t>
  </si>
  <si>
    <t>الحاسوب-2</t>
  </si>
  <si>
    <t xml:space="preserve"> Mathematics-1</t>
  </si>
  <si>
    <t>الرياضيات-1</t>
  </si>
  <si>
    <t>ديناميك الهواء-1</t>
  </si>
  <si>
    <t>Aerodynamics-1</t>
  </si>
  <si>
    <t>Aircraft structures</t>
  </si>
  <si>
    <t>Fundamentals of Unmanned Aircraft Systems</t>
  </si>
  <si>
    <t>Aircraft stability</t>
  </si>
  <si>
    <t>استقرارية الطائرة</t>
  </si>
  <si>
    <t>Image processing and aerial camera systems</t>
  </si>
  <si>
    <t>معالجة الصور ونظم الكاميرات الجوية</t>
  </si>
  <si>
    <t xml:space="preserve">Aircraft vibrations
</t>
  </si>
  <si>
    <t>اهتزازات الطائرات</t>
  </si>
  <si>
    <t>هياكل الطائرات</t>
  </si>
  <si>
    <t>UAV100</t>
  </si>
  <si>
    <t>UAV101</t>
  </si>
  <si>
    <t>UAV102</t>
  </si>
  <si>
    <t>UAV103</t>
  </si>
  <si>
    <t>UAV104</t>
  </si>
  <si>
    <t>UAV105</t>
  </si>
  <si>
    <t>UAV106</t>
  </si>
  <si>
    <t>UAV107</t>
  </si>
  <si>
    <t>UAV200</t>
  </si>
  <si>
    <t>UAV201</t>
  </si>
  <si>
    <t>UAV202</t>
  </si>
  <si>
    <t>UAV203</t>
  </si>
  <si>
    <t>UAV204</t>
  </si>
  <si>
    <t>UAV205</t>
  </si>
  <si>
    <t>UAV207</t>
  </si>
  <si>
    <t>UAV208</t>
  </si>
  <si>
    <t>UAV209</t>
  </si>
  <si>
    <t>UAV210</t>
  </si>
  <si>
    <t>UAV211</t>
  </si>
  <si>
    <t>UAV300</t>
  </si>
  <si>
    <t>UAV301</t>
  </si>
  <si>
    <t>UAV302</t>
  </si>
  <si>
    <t>UAV303</t>
  </si>
  <si>
    <t>UAV304</t>
  </si>
  <si>
    <t>UAV305</t>
  </si>
  <si>
    <t>UAV306</t>
  </si>
  <si>
    <t>UAV307</t>
  </si>
  <si>
    <t>UAV308</t>
  </si>
  <si>
    <t>UAV309</t>
  </si>
  <si>
    <t>UAV310</t>
  </si>
  <si>
    <t>UAV311</t>
  </si>
  <si>
    <t>UAV400</t>
  </si>
  <si>
    <t>UAV401</t>
  </si>
  <si>
    <t>UAV402</t>
  </si>
  <si>
    <t>UAV403</t>
  </si>
  <si>
    <t>UAV404</t>
  </si>
  <si>
    <t>UAV405</t>
  </si>
  <si>
    <t>UAV406</t>
  </si>
  <si>
    <t>UAV407</t>
  </si>
  <si>
    <t>UAV408</t>
  </si>
  <si>
    <t>UAV409</t>
  </si>
  <si>
    <t>UAV410</t>
  </si>
  <si>
    <t>UAV411</t>
  </si>
  <si>
    <t>control basics</t>
  </si>
  <si>
    <t>اساسيات السيطرة</t>
  </si>
  <si>
    <t>مبادى الاتصالات</t>
  </si>
  <si>
    <t>Wireless communcations</t>
  </si>
  <si>
    <t>الاتصالات اللاسلكية</t>
  </si>
  <si>
    <t>ديناميك الهواء المتقدم</t>
  </si>
  <si>
    <t>Advanced aerodynamics</t>
  </si>
  <si>
    <t>Remote radio control</t>
  </si>
  <si>
    <t>السيطرة الراديوية عن بعد</t>
  </si>
  <si>
    <t>Dssign of UAV by CAD and CAM</t>
  </si>
  <si>
    <t>مبادئ نظم الطائرات بدون طيار</t>
  </si>
  <si>
    <t>معالج الاشارة الرقمي</t>
  </si>
  <si>
    <t>Navigation systems</t>
  </si>
  <si>
    <t xml:space="preserve">أنظمة ملاحية </t>
  </si>
  <si>
    <t xml:space="preserve">Digital Electronic Circuits </t>
  </si>
  <si>
    <t>دوائر الكترونية رقمية</t>
  </si>
  <si>
    <t>Fundamentals of Electronic</t>
  </si>
  <si>
    <t>مبادئ الالكترونيك</t>
  </si>
  <si>
    <t>Introduction to drone technology</t>
  </si>
  <si>
    <t>مقدمة لتكنولوجيا الطائرات بدون طيار</t>
  </si>
  <si>
    <t>Advanced communcation systems</t>
  </si>
  <si>
    <t>انظمة اتصالات  متقدمة</t>
  </si>
  <si>
    <t>Drone Systems Laboratory</t>
  </si>
  <si>
    <t>مختبر أنظمة الطائرات بدون طيار</t>
  </si>
  <si>
    <t xml:space="preserve">Introduction to UAV Electronics 
</t>
  </si>
  <si>
    <t>مقدمة في إلكترونيات الطائرات بدون طيار</t>
  </si>
  <si>
    <t>Engineering materials for UAVs</t>
  </si>
  <si>
    <t>المواد الهندسية للطائرات بدون طيار</t>
  </si>
  <si>
    <t>Theory of Drones</t>
  </si>
  <si>
    <t>نظرية الطائرات بدون طيار</t>
  </si>
  <si>
    <t xml:space="preserve"> Basics of remote sensing and GIS</t>
  </si>
  <si>
    <t>أساسيات الاستشعار عن بعد ونظم المعلومات الجغرافية</t>
  </si>
  <si>
    <t>Advanced aerial systems and applications</t>
  </si>
  <si>
    <t>الأنظمة والتطبيقات الجوية المتقدمة</t>
  </si>
  <si>
    <t>Sensing and Instrumentation</t>
  </si>
  <si>
    <t>الاستشعار والأجهزة</t>
  </si>
  <si>
    <t>Mobile communication and networking</t>
  </si>
  <si>
    <t>الاتصالات والشبكات المتنقلة</t>
  </si>
  <si>
    <t>Smart sensors and actuaters</t>
  </si>
  <si>
    <t>أجهزة الاستشعار والمحركات الذكية</t>
  </si>
  <si>
    <t>Artificail Intelligence Systems</t>
  </si>
  <si>
    <t>أنظمة الذكاء الاصطناعي</t>
  </si>
  <si>
    <t>تصميم الطائرات بدون طيار بواسطة كاد كام </t>
  </si>
  <si>
    <r>
      <t xml:space="preserve">Note: Columns O, Q and R are progrmaed, protected and should not be edited.                </t>
    </r>
    <r>
      <rPr>
        <b/>
        <sz val="8"/>
        <rFont val="Times New Roman"/>
        <family val="1"/>
        <scheme val="major"/>
      </rPr>
      <t>PASSWORD= 12345</t>
    </r>
    <r>
      <rPr>
        <sz val="8"/>
        <rFont val="Times New Roman"/>
        <family val="1"/>
        <scheme val="major"/>
      </rPr>
      <t xml:space="preserve">
Note: The summer training course has 8 training weeks (320 hours) [4 weeks x 5 days/week x 8 hours/day]</t>
    </r>
  </si>
  <si>
    <t>Republic of Iraq - Ministry of Higher Education and Scientific Research
Northern Technical University
Bachelor's degree in Unmanned Aerial Vehicle Engineering Techniques  (First cycle)
Four years (Eight semesters) - 240 ECTS credits - 1 ECTS = 30 hr
Program Curriculum (2025 - 2026)</t>
  </si>
  <si>
    <t>جمهورية العراق- وزارة التعليم العالي والبحث العلمي
الجامعة التقنية الشمالية 
بكالوريوس في تقنيات هندسة الطائرات المسيرة (الدورة الأولى )
اربع سنوات (ثمان فصول دراسية ) - 240 وحدة اوربية - كل وحدة اوربية = 30 ساعة
المنهاج الدراسي للعام الدراسي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</si>
</sst>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8"/>
      <name val="Arial"/>
    </font>
    <font>
      <b/>
      <sz val="8"/>
      <color rgb="FF000000"/>
      <name val="Times New Roman"/>
      <family val="1"/>
      <scheme val="major"/>
    </font>
    <font>
      <sz val="8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sz val="8"/>
      <name val="Times New Roman"/>
      <family val="1"/>
      <scheme val="major"/>
    </font>
    <font>
      <sz val="9"/>
      <name val="Times New Roman"/>
      <family val="1"/>
      <scheme val="major"/>
    </font>
    <font>
      <sz val="7"/>
      <name val="Times New Roman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  <fill>
      <patternFill patternType="solid">
        <fgColor rgb="FFFF0000"/>
        <bgColor rgb="FFFF0000"/>
      </patternFill>
    </fill>
    <fill>
      <patternFill patternType="solid">
        <fgColor rgb="FFFFE599"/>
        <bgColor rgb="FFFFE599"/>
      </patternFill>
    </fill>
    <fill>
      <patternFill patternType="solid">
        <fgColor theme="7" tint="0.79998168889431442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1" fontId="3" fillId="9" borderId="1" xfId="0" applyNumberFormat="1" applyFont="1" applyFill="1" applyBorder="1" applyAlignment="1">
      <alignment horizontal="center" vertical="top" wrapText="1"/>
    </xf>
    <xf numFmtId="1" fontId="3" fillId="10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right" vertical="top" wrapText="1"/>
      <protection locked="0"/>
    </xf>
    <xf numFmtId="1" fontId="3" fillId="10" borderId="1" xfId="0" applyNumberFormat="1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right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1" fontId="3" fillId="5" borderId="1" xfId="0" applyNumberFormat="1" applyFont="1" applyFill="1" applyBorder="1" applyAlignment="1" applyProtection="1">
      <alignment horizontal="center" vertical="top" wrapText="1"/>
      <protection locked="0"/>
    </xf>
    <xf numFmtId="1" fontId="3" fillId="9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right" vertical="center" wrapText="1" readingOrder="2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3" fillId="11" borderId="0" xfId="0" applyFont="1" applyFill="1" applyAlignment="1">
      <alignment horizontal="right" vertical="center" wrapText="1" readingOrder="2"/>
    </xf>
    <xf numFmtId="0" fontId="6" fillId="11" borderId="0" xfId="0" applyFont="1" applyFill="1" applyAlignment="1">
      <alignment horizontal="center" vertical="center" wrapText="1" readingOrder="2"/>
    </xf>
    <xf numFmtId="0" fontId="3" fillId="0" borderId="1" xfId="0" applyFont="1" applyBorder="1" applyAlignment="1" applyProtection="1">
      <alignment wrapText="1"/>
      <protection locked="0"/>
    </xf>
    <xf numFmtId="0" fontId="3" fillId="8" borderId="1" xfId="0" applyFont="1" applyFill="1" applyBorder="1" applyAlignment="1">
      <alignment horizontal="center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right" vertical="center" wrapText="1"/>
    </xf>
    <xf numFmtId="0" fontId="6" fillId="0" borderId="1" xfId="0" applyFont="1" applyBorder="1" applyAlignment="1" applyProtection="1">
      <alignment wrapText="1"/>
      <protection locked="0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center" vertical="top" wrapText="1"/>
      <protection locked="0"/>
    </xf>
    <xf numFmtId="0" fontId="6" fillId="0" borderId="9" xfId="0" applyFont="1" applyBorder="1" applyAlignment="1">
      <alignment horizontal="left" vertical="center" wrapText="1" readingOrder="1"/>
    </xf>
    <xf numFmtId="0" fontId="6" fillId="0" borderId="10" xfId="0" applyFont="1" applyBorder="1" applyAlignment="1">
      <alignment horizontal="left" vertical="center" wrapText="1" readingOrder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6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Protection="1"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5" fillId="0" borderId="6" xfId="0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9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>
      <alignment horizontal="center" vertical="center" wrapText="1"/>
    </xf>
    <xf numFmtId="1" fontId="3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0</xdr:row>
      <xdr:rowOff>32659</xdr:rowOff>
    </xdr:from>
    <xdr:ext cx="604157" cy="64225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0" y="32659"/>
          <a:ext cx="604157" cy="642256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19</xdr:col>
      <xdr:colOff>91108</xdr:colOff>
      <xdr:row>0</xdr:row>
      <xdr:rowOff>96863</xdr:rowOff>
    </xdr:from>
    <xdr:to>
      <xdr:col>20</xdr:col>
      <xdr:colOff>520199</xdr:colOff>
      <xdr:row>0</xdr:row>
      <xdr:rowOff>760565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21" r="31995" b="36473"/>
        <a:stretch/>
      </xdr:blipFill>
      <xdr:spPr bwMode="auto">
        <a:xfrm>
          <a:off x="11040717" y="96863"/>
          <a:ext cx="851504" cy="66370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3"/>
  <sheetViews>
    <sheetView tabSelected="1" topLeftCell="G4" zoomScale="115" zoomScaleNormal="115" workbookViewId="0">
      <selection activeCell="X23" sqref="X23"/>
    </sheetView>
  </sheetViews>
  <sheetFormatPr defaultColWidth="14.42578125" defaultRowHeight="15" customHeight="1" x14ac:dyDescent="0.2"/>
  <cols>
    <col min="1" max="1" width="5.7109375" style="2" customWidth="1"/>
    <col min="2" max="2" width="7" style="2" customWidth="1"/>
    <col min="3" max="3" width="5.28515625" style="2" customWidth="1"/>
    <col min="4" max="4" width="11.28515625" style="2" customWidth="1"/>
    <col min="5" max="5" width="19.7109375" style="2" customWidth="1"/>
    <col min="6" max="6" width="11.7109375" style="2" customWidth="1"/>
    <col min="7" max="7" width="14.5703125" style="2" customWidth="1"/>
    <col min="8" max="8" width="8.28515625" style="2" customWidth="1"/>
    <col min="9" max="9" width="6.5703125" style="2" customWidth="1"/>
    <col min="10" max="10" width="7.28515625" style="2" customWidth="1"/>
    <col min="11" max="11" width="8.28515625" style="2" customWidth="1"/>
    <col min="12" max="12" width="7.7109375" style="2" customWidth="1"/>
    <col min="13" max="13" width="8.5703125" style="2" customWidth="1"/>
    <col min="14" max="14" width="9.42578125" style="2" customWidth="1"/>
    <col min="15" max="15" width="7.28515625" style="2" customWidth="1"/>
    <col min="16" max="20" width="6.28515625" style="2" customWidth="1"/>
    <col min="21" max="21" width="11.28515625" style="2" customWidth="1"/>
    <col min="22" max="22" width="9" style="2" customWidth="1"/>
    <col min="23" max="23" width="8.7109375" style="2" customWidth="1"/>
    <col min="24" max="16384" width="14.42578125" style="2"/>
  </cols>
  <sheetData>
    <row r="1" spans="1:22" ht="67.5" customHeight="1" x14ac:dyDescent="0.2">
      <c r="A1" s="63"/>
      <c r="B1" s="63"/>
      <c r="C1" s="63"/>
      <c r="D1" s="64" t="s">
        <v>218</v>
      </c>
      <c r="E1" s="63"/>
      <c r="F1" s="63"/>
      <c r="G1" s="63"/>
      <c r="H1" s="63"/>
      <c r="I1" s="63"/>
      <c r="J1" s="65" t="s">
        <v>219</v>
      </c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1"/>
    </row>
    <row r="2" spans="1:22" ht="5.2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1"/>
    </row>
    <row r="3" spans="1:22" ht="21" x14ac:dyDescent="0.2">
      <c r="A3" s="66" t="s">
        <v>0</v>
      </c>
      <c r="B3" s="66" t="s">
        <v>1</v>
      </c>
      <c r="C3" s="66" t="s">
        <v>2</v>
      </c>
      <c r="D3" s="66" t="s">
        <v>3</v>
      </c>
      <c r="E3" s="66" t="s">
        <v>4</v>
      </c>
      <c r="F3" s="63"/>
      <c r="G3" s="66" t="s">
        <v>5</v>
      </c>
      <c r="H3" s="66" t="s">
        <v>6</v>
      </c>
      <c r="I3" s="66" t="s">
        <v>7</v>
      </c>
      <c r="J3" s="63"/>
      <c r="K3" s="63"/>
      <c r="L3" s="63"/>
      <c r="M3" s="63"/>
      <c r="N3" s="63"/>
      <c r="O3" s="66" t="s">
        <v>8</v>
      </c>
      <c r="P3" s="3" t="s">
        <v>9</v>
      </c>
      <c r="Q3" s="3" t="s">
        <v>10</v>
      </c>
      <c r="R3" s="3" t="s">
        <v>11</v>
      </c>
      <c r="S3" s="66" t="s">
        <v>12</v>
      </c>
      <c r="T3" s="67" t="s">
        <v>13</v>
      </c>
      <c r="U3" s="67" t="s">
        <v>14</v>
      </c>
      <c r="V3" s="1"/>
    </row>
    <row r="4" spans="1:22" ht="21" x14ac:dyDescent="0.2">
      <c r="A4" s="63"/>
      <c r="B4" s="63"/>
      <c r="C4" s="63"/>
      <c r="D4" s="63"/>
      <c r="E4" s="63"/>
      <c r="F4" s="63"/>
      <c r="G4" s="63"/>
      <c r="H4" s="63"/>
      <c r="I4" s="3" t="s">
        <v>15</v>
      </c>
      <c r="J4" s="3" t="s">
        <v>16</v>
      </c>
      <c r="K4" s="3" t="s">
        <v>17</v>
      </c>
      <c r="L4" s="3" t="s">
        <v>18</v>
      </c>
      <c r="M4" s="3" t="s">
        <v>19</v>
      </c>
      <c r="N4" s="3" t="s">
        <v>20</v>
      </c>
      <c r="O4" s="63"/>
      <c r="P4" s="3" t="s">
        <v>21</v>
      </c>
      <c r="Q4" s="3" t="s">
        <v>21</v>
      </c>
      <c r="R4" s="3" t="s">
        <v>21</v>
      </c>
      <c r="S4" s="63"/>
      <c r="T4" s="63"/>
      <c r="U4" s="63"/>
      <c r="V4" s="1"/>
    </row>
    <row r="5" spans="1:22" ht="12" x14ac:dyDescent="0.2">
      <c r="A5" s="46" t="s">
        <v>22</v>
      </c>
      <c r="B5" s="43" t="s">
        <v>23</v>
      </c>
      <c r="C5" s="4">
        <v>1</v>
      </c>
      <c r="D5" s="5" t="s">
        <v>131</v>
      </c>
      <c r="E5" s="36" t="s">
        <v>24</v>
      </c>
      <c r="F5" s="37"/>
      <c r="G5" s="6" t="s">
        <v>25</v>
      </c>
      <c r="H5" s="78" t="s">
        <v>26</v>
      </c>
      <c r="I5" s="79">
        <v>4</v>
      </c>
      <c r="J5" s="78"/>
      <c r="K5" s="79">
        <v>2</v>
      </c>
      <c r="L5" s="78"/>
      <c r="M5" s="78"/>
      <c r="N5" s="78">
        <v>3</v>
      </c>
      <c r="O5" s="79">
        <v>3</v>
      </c>
      <c r="P5" s="25">
        <f t="shared" ref="P5:P8" si="0">SUM(I5:M5)*15+O5</f>
        <v>93</v>
      </c>
      <c r="Q5" s="80">
        <f>R5-P5</f>
        <v>107</v>
      </c>
      <c r="R5" s="81">
        <f>S5*25</f>
        <v>200</v>
      </c>
      <c r="S5" s="81">
        <v>8</v>
      </c>
      <c r="T5" s="78" t="s">
        <v>27</v>
      </c>
      <c r="U5" s="78" t="s">
        <v>28</v>
      </c>
      <c r="V5" s="1"/>
    </row>
    <row r="6" spans="1:22" ht="12" x14ac:dyDescent="0.2">
      <c r="A6" s="38"/>
      <c r="B6" s="38"/>
      <c r="C6" s="4">
        <v>2</v>
      </c>
      <c r="D6" s="5" t="s">
        <v>132</v>
      </c>
      <c r="E6" s="40" t="s">
        <v>108</v>
      </c>
      <c r="F6" s="41"/>
      <c r="G6" s="6" t="s">
        <v>109</v>
      </c>
      <c r="H6" s="78" t="s">
        <v>26</v>
      </c>
      <c r="I6" s="79">
        <v>4</v>
      </c>
      <c r="J6" s="78"/>
      <c r="K6" s="79">
        <v>2</v>
      </c>
      <c r="L6" s="78"/>
      <c r="M6" s="78"/>
      <c r="N6" s="78">
        <v>3</v>
      </c>
      <c r="O6" s="79">
        <v>3</v>
      </c>
      <c r="P6" s="25">
        <f t="shared" si="0"/>
        <v>93</v>
      </c>
      <c r="Q6" s="80">
        <f t="shared" ref="Q6:Q10" si="1">R6-P6</f>
        <v>57</v>
      </c>
      <c r="R6" s="81">
        <f t="shared" ref="R6:R10" si="2">S6*25</f>
        <v>150</v>
      </c>
      <c r="S6" s="81">
        <v>6</v>
      </c>
      <c r="T6" s="78" t="s">
        <v>27</v>
      </c>
      <c r="U6" s="78" t="s">
        <v>28</v>
      </c>
      <c r="V6" s="1"/>
    </row>
    <row r="7" spans="1:22" ht="12" x14ac:dyDescent="0.2">
      <c r="A7" s="38"/>
      <c r="B7" s="38"/>
      <c r="C7" s="4">
        <v>3</v>
      </c>
      <c r="D7" s="5" t="s">
        <v>133</v>
      </c>
      <c r="E7" s="36" t="s">
        <v>29</v>
      </c>
      <c r="F7" s="37"/>
      <c r="G7" s="6" t="s">
        <v>30</v>
      </c>
      <c r="H7" s="78" t="s">
        <v>26</v>
      </c>
      <c r="I7" s="78"/>
      <c r="J7" s="78"/>
      <c r="K7" s="79">
        <v>4</v>
      </c>
      <c r="L7" s="78"/>
      <c r="M7" s="78"/>
      <c r="N7" s="78"/>
      <c r="O7" s="79">
        <v>3</v>
      </c>
      <c r="P7" s="25">
        <f t="shared" si="0"/>
        <v>63</v>
      </c>
      <c r="Q7" s="80">
        <f t="shared" si="1"/>
        <v>87</v>
      </c>
      <c r="R7" s="81">
        <f t="shared" si="2"/>
        <v>150</v>
      </c>
      <c r="S7" s="81">
        <v>6</v>
      </c>
      <c r="T7" s="78" t="s">
        <v>31</v>
      </c>
      <c r="U7" s="78" t="s">
        <v>32</v>
      </c>
      <c r="V7" s="1"/>
    </row>
    <row r="8" spans="1:22" ht="12" x14ac:dyDescent="0.2">
      <c r="A8" s="38"/>
      <c r="B8" s="38"/>
      <c r="C8" s="4">
        <v>4</v>
      </c>
      <c r="D8" s="5" t="s">
        <v>134</v>
      </c>
      <c r="E8" s="36" t="s">
        <v>118</v>
      </c>
      <c r="F8" s="37"/>
      <c r="G8" s="6" t="s">
        <v>119</v>
      </c>
      <c r="H8" s="78" t="s">
        <v>26</v>
      </c>
      <c r="I8" s="79">
        <v>4</v>
      </c>
      <c r="J8" s="78"/>
      <c r="K8" s="78"/>
      <c r="L8" s="78"/>
      <c r="M8" s="79">
        <v>2</v>
      </c>
      <c r="N8" s="78">
        <v>3</v>
      </c>
      <c r="O8" s="79">
        <v>3</v>
      </c>
      <c r="P8" s="25">
        <f t="shared" si="0"/>
        <v>93</v>
      </c>
      <c r="Q8" s="80">
        <f t="shared" si="1"/>
        <v>57</v>
      </c>
      <c r="R8" s="81">
        <f t="shared" si="2"/>
        <v>150</v>
      </c>
      <c r="S8" s="81">
        <v>6</v>
      </c>
      <c r="T8" s="78" t="s">
        <v>31</v>
      </c>
      <c r="U8" s="78" t="s">
        <v>28</v>
      </c>
      <c r="V8" s="1"/>
    </row>
    <row r="9" spans="1:22" ht="12.75" thickBot="1" x14ac:dyDescent="0.25">
      <c r="A9" s="38"/>
      <c r="B9" s="38"/>
      <c r="C9" s="4">
        <v>5</v>
      </c>
      <c r="D9" s="5" t="s">
        <v>96</v>
      </c>
      <c r="E9" s="36" t="s">
        <v>40</v>
      </c>
      <c r="F9" s="37"/>
      <c r="G9" s="9" t="s">
        <v>41</v>
      </c>
      <c r="H9" s="78" t="s">
        <v>42</v>
      </c>
      <c r="I9" s="79">
        <v>2</v>
      </c>
      <c r="J9" s="79"/>
      <c r="K9" s="78"/>
      <c r="L9" s="78"/>
      <c r="M9" s="78"/>
      <c r="N9" s="79">
        <v>6</v>
      </c>
      <c r="O9" s="79">
        <v>3</v>
      </c>
      <c r="P9" s="25">
        <f t="shared" ref="P9" si="3">SUM(I9:M9)*15+O9</f>
        <v>33</v>
      </c>
      <c r="Q9" s="80">
        <f t="shared" ref="Q9" si="4">R9-P9</f>
        <v>17</v>
      </c>
      <c r="R9" s="81">
        <f t="shared" ref="R9" si="5">S9*25</f>
        <v>50</v>
      </c>
      <c r="S9" s="82">
        <v>2</v>
      </c>
      <c r="T9" s="78" t="s">
        <v>37</v>
      </c>
      <c r="U9" s="78" t="s">
        <v>32</v>
      </c>
      <c r="V9" s="1"/>
    </row>
    <row r="10" spans="1:22" ht="23.25" thickBot="1" x14ac:dyDescent="0.25">
      <c r="A10" s="38"/>
      <c r="B10" s="38"/>
      <c r="C10" s="4">
        <v>6</v>
      </c>
      <c r="D10" s="5" t="s">
        <v>95</v>
      </c>
      <c r="E10" s="44" t="s">
        <v>35</v>
      </c>
      <c r="F10" s="45"/>
      <c r="G10" s="19" t="s">
        <v>36</v>
      </c>
      <c r="H10" s="78" t="s">
        <v>26</v>
      </c>
      <c r="I10" s="79">
        <v>2</v>
      </c>
      <c r="J10" s="79"/>
      <c r="K10" s="78"/>
      <c r="L10" s="78"/>
      <c r="M10" s="78"/>
      <c r="N10" s="78"/>
      <c r="O10" s="79">
        <v>3</v>
      </c>
      <c r="P10" s="25">
        <f t="shared" ref="P10" si="6">SUM(I10:M10)*15+O10</f>
        <v>33</v>
      </c>
      <c r="Q10" s="80">
        <f t="shared" si="1"/>
        <v>17</v>
      </c>
      <c r="R10" s="81">
        <f t="shared" si="2"/>
        <v>50</v>
      </c>
      <c r="S10" s="82">
        <v>2</v>
      </c>
      <c r="T10" s="78" t="s">
        <v>37</v>
      </c>
      <c r="U10" s="78" t="s">
        <v>32</v>
      </c>
      <c r="V10" s="1"/>
    </row>
    <row r="11" spans="1:22" ht="11.25" x14ac:dyDescent="0.2">
      <c r="A11" s="38"/>
      <c r="B11" s="38"/>
      <c r="C11" s="24"/>
      <c r="D11" s="24"/>
      <c r="E11" s="38"/>
      <c r="F11" s="38"/>
      <c r="G11" s="24"/>
      <c r="H11" s="78" t="s">
        <v>38</v>
      </c>
      <c r="I11" s="26">
        <f t="shared" ref="I11:S11" si="7">SUM(I5:I10)</f>
        <v>16</v>
      </c>
      <c r="J11" s="26">
        <f t="shared" si="7"/>
        <v>0</v>
      </c>
      <c r="K11" s="26">
        <f t="shared" si="7"/>
        <v>8</v>
      </c>
      <c r="L11" s="26">
        <f t="shared" si="7"/>
        <v>0</v>
      </c>
      <c r="M11" s="26">
        <f t="shared" si="7"/>
        <v>2</v>
      </c>
      <c r="N11" s="26">
        <f t="shared" si="7"/>
        <v>15</v>
      </c>
      <c r="O11" s="26">
        <f t="shared" si="7"/>
        <v>18</v>
      </c>
      <c r="P11" s="26">
        <f t="shared" si="7"/>
        <v>408</v>
      </c>
      <c r="Q11" s="26">
        <f t="shared" si="7"/>
        <v>342</v>
      </c>
      <c r="R11" s="26">
        <f t="shared" si="7"/>
        <v>750</v>
      </c>
      <c r="S11" s="26">
        <f t="shared" si="7"/>
        <v>30</v>
      </c>
      <c r="T11" s="83"/>
      <c r="U11" s="83"/>
      <c r="V11" s="1"/>
    </row>
    <row r="12" spans="1:22" ht="11.25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24"/>
      <c r="V12" s="1"/>
    </row>
    <row r="13" spans="1:22" ht="21" x14ac:dyDescent="0.2">
      <c r="A13" s="38"/>
      <c r="B13" s="39" t="s">
        <v>1</v>
      </c>
      <c r="C13" s="39" t="s">
        <v>2</v>
      </c>
      <c r="D13" s="39" t="s">
        <v>3</v>
      </c>
      <c r="E13" s="39" t="s">
        <v>4</v>
      </c>
      <c r="F13" s="38"/>
      <c r="G13" s="39" t="s">
        <v>5</v>
      </c>
      <c r="H13" s="42" t="s">
        <v>6</v>
      </c>
      <c r="I13" s="39" t="s">
        <v>7</v>
      </c>
      <c r="J13" s="38"/>
      <c r="K13" s="38"/>
      <c r="L13" s="38"/>
      <c r="M13" s="38"/>
      <c r="N13" s="38"/>
      <c r="O13" s="39" t="s">
        <v>8</v>
      </c>
      <c r="P13" s="11" t="s">
        <v>9</v>
      </c>
      <c r="Q13" s="11" t="s">
        <v>10</v>
      </c>
      <c r="R13" s="11" t="s">
        <v>11</v>
      </c>
      <c r="S13" s="39" t="s">
        <v>12</v>
      </c>
      <c r="T13" s="42" t="s">
        <v>13</v>
      </c>
      <c r="U13" s="42" t="s">
        <v>14</v>
      </c>
      <c r="V13" s="1"/>
    </row>
    <row r="14" spans="1:22" ht="21" x14ac:dyDescent="0.2">
      <c r="A14" s="38"/>
      <c r="B14" s="38"/>
      <c r="C14" s="38"/>
      <c r="D14" s="38"/>
      <c r="E14" s="38"/>
      <c r="F14" s="38"/>
      <c r="G14" s="38"/>
      <c r="H14" s="38"/>
      <c r="I14" s="11" t="s">
        <v>15</v>
      </c>
      <c r="J14" s="11" t="s">
        <v>16</v>
      </c>
      <c r="K14" s="11" t="s">
        <v>17</v>
      </c>
      <c r="L14" s="11" t="s">
        <v>18</v>
      </c>
      <c r="M14" s="11" t="s">
        <v>19</v>
      </c>
      <c r="N14" s="11" t="s">
        <v>20</v>
      </c>
      <c r="O14" s="38"/>
      <c r="P14" s="11" t="s">
        <v>21</v>
      </c>
      <c r="Q14" s="11" t="s">
        <v>21</v>
      </c>
      <c r="R14" s="11" t="s">
        <v>21</v>
      </c>
      <c r="S14" s="38"/>
      <c r="T14" s="38"/>
      <c r="U14" s="38"/>
      <c r="V14" s="1"/>
    </row>
    <row r="15" spans="1:22" ht="22.5" x14ac:dyDescent="0.2">
      <c r="A15" s="38"/>
      <c r="B15" s="71" t="s">
        <v>39</v>
      </c>
      <c r="C15" s="4">
        <v>1</v>
      </c>
      <c r="D15" s="5" t="s">
        <v>135</v>
      </c>
      <c r="E15" s="40" t="s">
        <v>202</v>
      </c>
      <c r="F15" s="41"/>
      <c r="G15" s="28" t="s">
        <v>203</v>
      </c>
      <c r="H15" s="5" t="s">
        <v>26</v>
      </c>
      <c r="I15" s="4">
        <v>3</v>
      </c>
      <c r="J15" s="24"/>
      <c r="K15" s="4"/>
      <c r="L15" s="24"/>
      <c r="M15" s="24"/>
      <c r="N15" s="24">
        <v>6</v>
      </c>
      <c r="O15" s="4">
        <v>3</v>
      </c>
      <c r="P15" s="25">
        <f t="shared" ref="P15" si="8">SUM(I15:M15)*15+O15</f>
        <v>48</v>
      </c>
      <c r="Q15" s="7">
        <f>R15-P15</f>
        <v>102</v>
      </c>
      <c r="R15" s="8">
        <f>S15*25</f>
        <v>150</v>
      </c>
      <c r="S15" s="10">
        <v>6</v>
      </c>
      <c r="T15" s="5" t="s">
        <v>31</v>
      </c>
      <c r="U15" s="5" t="s">
        <v>32</v>
      </c>
      <c r="V15" s="1"/>
    </row>
    <row r="16" spans="1:22" ht="12" x14ac:dyDescent="0.2">
      <c r="A16" s="38"/>
      <c r="B16" s="72"/>
      <c r="C16" s="4">
        <v>2</v>
      </c>
      <c r="D16" s="5" t="s">
        <v>136</v>
      </c>
      <c r="E16" s="40" t="s">
        <v>33</v>
      </c>
      <c r="F16" s="41"/>
      <c r="G16" s="6" t="s">
        <v>34</v>
      </c>
      <c r="H16" s="5" t="s">
        <v>26</v>
      </c>
      <c r="I16" s="24"/>
      <c r="J16" s="24"/>
      <c r="K16" s="4">
        <v>3</v>
      </c>
      <c r="L16" s="24"/>
      <c r="M16" s="24"/>
      <c r="N16" s="24">
        <v>4</v>
      </c>
      <c r="O16" s="4">
        <v>3</v>
      </c>
      <c r="P16" s="25">
        <f t="shared" ref="P16" si="9">SUM(I16:M16)*15+O16</f>
        <v>48</v>
      </c>
      <c r="Q16" s="7">
        <f t="shared" ref="Q16" si="10">R16-P16</f>
        <v>102</v>
      </c>
      <c r="R16" s="8">
        <f t="shared" ref="R16" si="11">S16*25</f>
        <v>150</v>
      </c>
      <c r="S16" s="8">
        <v>6</v>
      </c>
      <c r="T16" s="5" t="s">
        <v>31</v>
      </c>
      <c r="U16" s="5" t="s">
        <v>32</v>
      </c>
      <c r="V16" s="1"/>
    </row>
    <row r="17" spans="1:22" ht="12" x14ac:dyDescent="0.2">
      <c r="A17" s="38"/>
      <c r="B17" s="72"/>
      <c r="C17" s="4">
        <v>3</v>
      </c>
      <c r="D17" s="5" t="s">
        <v>137</v>
      </c>
      <c r="E17" s="40" t="s">
        <v>45</v>
      </c>
      <c r="F17" s="41"/>
      <c r="G17" s="9" t="s">
        <v>46</v>
      </c>
      <c r="H17" s="5" t="s">
        <v>26</v>
      </c>
      <c r="I17" s="4">
        <v>4</v>
      </c>
      <c r="J17" s="24"/>
      <c r="K17" s="4">
        <v>3</v>
      </c>
      <c r="L17" s="24"/>
      <c r="M17" s="24"/>
      <c r="N17" s="24">
        <v>4</v>
      </c>
      <c r="O17" s="4">
        <v>3</v>
      </c>
      <c r="P17" s="25">
        <f t="shared" ref="P17:P20" si="12">SUM(I17:M17)*15+O17</f>
        <v>108</v>
      </c>
      <c r="Q17" s="7">
        <f t="shared" ref="Q17:Q20" si="13">R17-P17</f>
        <v>92</v>
      </c>
      <c r="R17" s="8">
        <f t="shared" ref="R17:R20" si="14">S17*25</f>
        <v>200</v>
      </c>
      <c r="S17" s="10">
        <v>8</v>
      </c>
      <c r="T17" s="5" t="s">
        <v>27</v>
      </c>
      <c r="U17" s="5" t="s">
        <v>28</v>
      </c>
      <c r="V17" s="1"/>
    </row>
    <row r="18" spans="1:22" ht="12" x14ac:dyDescent="0.2">
      <c r="A18" s="38"/>
      <c r="B18" s="72"/>
      <c r="C18" s="4">
        <v>4</v>
      </c>
      <c r="D18" s="5" t="s">
        <v>138</v>
      </c>
      <c r="E18" s="40" t="s">
        <v>107</v>
      </c>
      <c r="F18" s="41"/>
      <c r="G18" s="9" t="s">
        <v>92</v>
      </c>
      <c r="H18" s="5" t="s">
        <v>26</v>
      </c>
      <c r="I18" s="4">
        <v>3</v>
      </c>
      <c r="J18" s="24"/>
      <c r="K18" s="29">
        <v>2</v>
      </c>
      <c r="L18" s="24"/>
      <c r="M18" s="4"/>
      <c r="N18" s="24">
        <v>4</v>
      </c>
      <c r="O18" s="4">
        <v>3</v>
      </c>
      <c r="P18" s="25">
        <f t="shared" si="12"/>
        <v>78</v>
      </c>
      <c r="Q18" s="7">
        <f t="shared" si="13"/>
        <v>47</v>
      </c>
      <c r="R18" s="8">
        <f t="shared" si="14"/>
        <v>125</v>
      </c>
      <c r="S18" s="10">
        <v>5</v>
      </c>
      <c r="T18" s="5" t="s">
        <v>31</v>
      </c>
      <c r="U18" s="5" t="s">
        <v>28</v>
      </c>
      <c r="V18" s="1"/>
    </row>
    <row r="19" spans="1:22" ht="12" x14ac:dyDescent="0.2">
      <c r="A19" s="38"/>
      <c r="B19" s="72"/>
      <c r="C19" s="4">
        <v>5</v>
      </c>
      <c r="D19" s="5" t="s">
        <v>97</v>
      </c>
      <c r="E19" s="40" t="s">
        <v>43</v>
      </c>
      <c r="F19" s="41"/>
      <c r="G19" s="9" t="s">
        <v>44</v>
      </c>
      <c r="H19" s="5" t="s">
        <v>42</v>
      </c>
      <c r="I19" s="4">
        <v>2</v>
      </c>
      <c r="J19" s="4"/>
      <c r="K19" s="24"/>
      <c r="L19" s="24"/>
      <c r="M19" s="24"/>
      <c r="N19" s="24">
        <v>4</v>
      </c>
      <c r="O19" s="4">
        <v>3</v>
      </c>
      <c r="P19" s="25">
        <f t="shared" si="12"/>
        <v>33</v>
      </c>
      <c r="Q19" s="7">
        <f t="shared" si="13"/>
        <v>17</v>
      </c>
      <c r="R19" s="8">
        <f t="shared" si="14"/>
        <v>50</v>
      </c>
      <c r="S19" s="8">
        <v>2</v>
      </c>
      <c r="T19" s="5" t="s">
        <v>37</v>
      </c>
      <c r="U19" s="5" t="s">
        <v>28</v>
      </c>
      <c r="V19" s="1"/>
    </row>
    <row r="20" spans="1:22" ht="12" x14ac:dyDescent="0.2">
      <c r="A20" s="38"/>
      <c r="B20" s="72"/>
      <c r="C20" s="4">
        <v>6</v>
      </c>
      <c r="D20" s="5" t="s">
        <v>98</v>
      </c>
      <c r="E20" s="40" t="s">
        <v>114</v>
      </c>
      <c r="F20" s="41"/>
      <c r="G20" s="9" t="s">
        <v>116</v>
      </c>
      <c r="H20" s="5" t="s">
        <v>26</v>
      </c>
      <c r="I20" s="4">
        <v>2</v>
      </c>
      <c r="J20" s="24"/>
      <c r="K20" s="4">
        <v>2</v>
      </c>
      <c r="L20" s="4"/>
      <c r="M20" s="24"/>
      <c r="N20" s="24">
        <v>4</v>
      </c>
      <c r="O20" s="4">
        <v>3</v>
      </c>
      <c r="P20" s="25">
        <f t="shared" si="12"/>
        <v>63</v>
      </c>
      <c r="Q20" s="7">
        <f t="shared" si="13"/>
        <v>12</v>
      </c>
      <c r="R20" s="8">
        <f t="shared" si="14"/>
        <v>75</v>
      </c>
      <c r="S20" s="10">
        <v>3</v>
      </c>
      <c r="T20" s="5" t="s">
        <v>31</v>
      </c>
      <c r="U20" s="5" t="s">
        <v>28</v>
      </c>
      <c r="V20" s="1"/>
    </row>
    <row r="21" spans="1:22" ht="11.25" x14ac:dyDescent="0.2">
      <c r="A21" s="38"/>
      <c r="B21" s="73"/>
      <c r="C21" s="68"/>
      <c r="D21" s="69"/>
      <c r="E21" s="69"/>
      <c r="F21" s="69"/>
      <c r="G21" s="70"/>
      <c r="H21" s="5" t="s">
        <v>38</v>
      </c>
      <c r="I21" s="26">
        <f t="shared" ref="I21:S21" si="15">SUM(I15:I20)</f>
        <v>14</v>
      </c>
      <c r="J21" s="26">
        <f t="shared" si="15"/>
        <v>0</v>
      </c>
      <c r="K21" s="26">
        <f t="shared" si="15"/>
        <v>10</v>
      </c>
      <c r="L21" s="26">
        <f t="shared" si="15"/>
        <v>0</v>
      </c>
      <c r="M21" s="26">
        <f t="shared" si="15"/>
        <v>0</v>
      </c>
      <c r="N21" s="26">
        <f t="shared" si="15"/>
        <v>26</v>
      </c>
      <c r="O21" s="26">
        <f t="shared" si="15"/>
        <v>18</v>
      </c>
      <c r="P21" s="26">
        <f t="shared" si="15"/>
        <v>378</v>
      </c>
      <c r="Q21" s="26">
        <f t="shared" si="15"/>
        <v>372</v>
      </c>
      <c r="R21" s="26">
        <f t="shared" si="15"/>
        <v>750</v>
      </c>
      <c r="S21" s="26">
        <f t="shared" si="15"/>
        <v>30</v>
      </c>
      <c r="T21" s="27"/>
      <c r="U21" s="27"/>
      <c r="V21" s="1"/>
    </row>
    <row r="22" spans="1:22" ht="11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24"/>
      <c r="V22" s="1"/>
    </row>
    <row r="23" spans="1:22" ht="21" x14ac:dyDescent="0.2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38"/>
      <c r="G23" s="39" t="s">
        <v>5</v>
      </c>
      <c r="H23" s="42" t="s">
        <v>6</v>
      </c>
      <c r="I23" s="39" t="s">
        <v>7</v>
      </c>
      <c r="J23" s="38"/>
      <c r="K23" s="38"/>
      <c r="L23" s="38"/>
      <c r="M23" s="38"/>
      <c r="N23" s="38"/>
      <c r="O23" s="39" t="s">
        <v>8</v>
      </c>
      <c r="P23" s="11" t="s">
        <v>9</v>
      </c>
      <c r="Q23" s="11" t="s">
        <v>10</v>
      </c>
      <c r="R23" s="11" t="s">
        <v>11</v>
      </c>
      <c r="S23" s="39" t="s">
        <v>12</v>
      </c>
      <c r="T23" s="42" t="s">
        <v>13</v>
      </c>
      <c r="U23" s="42" t="s">
        <v>14</v>
      </c>
      <c r="V23" s="1"/>
    </row>
    <row r="24" spans="1:22" ht="21" x14ac:dyDescent="0.2">
      <c r="A24" s="38"/>
      <c r="B24" s="38"/>
      <c r="C24" s="38"/>
      <c r="D24" s="38"/>
      <c r="E24" s="38"/>
      <c r="F24" s="38"/>
      <c r="G24" s="38"/>
      <c r="H24" s="38"/>
      <c r="I24" s="11" t="s">
        <v>15</v>
      </c>
      <c r="J24" s="11" t="s">
        <v>16</v>
      </c>
      <c r="K24" s="11" t="s">
        <v>17</v>
      </c>
      <c r="L24" s="11" t="s">
        <v>18</v>
      </c>
      <c r="M24" s="11" t="s">
        <v>19</v>
      </c>
      <c r="N24" s="11" t="s">
        <v>20</v>
      </c>
      <c r="O24" s="38"/>
      <c r="P24" s="11" t="s">
        <v>21</v>
      </c>
      <c r="Q24" s="11" t="s">
        <v>21</v>
      </c>
      <c r="R24" s="11" t="s">
        <v>21</v>
      </c>
      <c r="S24" s="38"/>
      <c r="T24" s="38"/>
      <c r="U24" s="38"/>
      <c r="V24" s="1"/>
    </row>
    <row r="25" spans="1:22" ht="12" x14ac:dyDescent="0.2">
      <c r="A25" s="46" t="s">
        <v>47</v>
      </c>
      <c r="B25" s="43" t="s">
        <v>48</v>
      </c>
      <c r="C25" s="4">
        <v>1</v>
      </c>
      <c r="D25" s="5" t="s">
        <v>139</v>
      </c>
      <c r="E25" s="40" t="s">
        <v>101</v>
      </c>
      <c r="F25" s="41"/>
      <c r="G25" s="9" t="s">
        <v>176</v>
      </c>
      <c r="H25" s="5" t="s">
        <v>26</v>
      </c>
      <c r="I25" s="4">
        <v>3</v>
      </c>
      <c r="J25" s="24"/>
      <c r="K25" s="4">
        <v>2</v>
      </c>
      <c r="L25" s="24"/>
      <c r="M25" s="24"/>
      <c r="N25" s="24">
        <v>3</v>
      </c>
      <c r="O25" s="4">
        <v>3</v>
      </c>
      <c r="P25" s="25">
        <f t="shared" ref="P25" si="16">SUM(I25:M25)*15+O25</f>
        <v>78</v>
      </c>
      <c r="Q25" s="7">
        <f>R25-P25</f>
        <v>47</v>
      </c>
      <c r="R25" s="8">
        <f>S25*25</f>
        <v>125</v>
      </c>
      <c r="S25" s="10">
        <v>5</v>
      </c>
      <c r="T25" s="5" t="s">
        <v>27</v>
      </c>
      <c r="U25" s="5" t="s">
        <v>28</v>
      </c>
      <c r="V25" s="1"/>
    </row>
    <row r="26" spans="1:22" ht="12" x14ac:dyDescent="0.2">
      <c r="A26" s="38"/>
      <c r="B26" s="38"/>
      <c r="C26" s="4">
        <v>2</v>
      </c>
      <c r="D26" s="5" t="s">
        <v>140</v>
      </c>
      <c r="E26" s="36" t="s">
        <v>190</v>
      </c>
      <c r="F26" s="37"/>
      <c r="G26" s="9" t="s">
        <v>191</v>
      </c>
      <c r="H26" s="5" t="s">
        <v>26</v>
      </c>
      <c r="I26" s="4">
        <v>3</v>
      </c>
      <c r="J26" s="24"/>
      <c r="K26" s="4">
        <v>2</v>
      </c>
      <c r="L26" s="24"/>
      <c r="M26" s="24"/>
      <c r="N26" s="24">
        <v>2</v>
      </c>
      <c r="O26" s="4">
        <v>3</v>
      </c>
      <c r="P26" s="25">
        <f t="shared" ref="P26:P31" si="17">SUM(I26:M26)*15+O26</f>
        <v>78</v>
      </c>
      <c r="Q26" s="7">
        <f t="shared" ref="Q26:Q31" si="18">R26-P26</f>
        <v>47</v>
      </c>
      <c r="R26" s="8">
        <f t="shared" ref="R26:R31" si="19">S26*25</f>
        <v>125</v>
      </c>
      <c r="S26" s="10">
        <v>5</v>
      </c>
      <c r="T26" s="5" t="s">
        <v>27</v>
      </c>
      <c r="U26" s="5" t="s">
        <v>28</v>
      </c>
      <c r="V26" s="1"/>
    </row>
    <row r="27" spans="1:22" ht="21" x14ac:dyDescent="0.2">
      <c r="A27" s="38"/>
      <c r="B27" s="38"/>
      <c r="C27" s="4">
        <v>3</v>
      </c>
      <c r="D27" s="5" t="s">
        <v>141</v>
      </c>
      <c r="E27" s="36" t="s">
        <v>192</v>
      </c>
      <c r="F27" s="37"/>
      <c r="G27" s="30" t="s">
        <v>193</v>
      </c>
      <c r="H27" s="5" t="s">
        <v>26</v>
      </c>
      <c r="I27" s="4">
        <v>2</v>
      </c>
      <c r="J27" s="24"/>
      <c r="K27" s="4"/>
      <c r="L27" s="24"/>
      <c r="M27" s="24"/>
      <c r="N27" s="24">
        <v>3</v>
      </c>
      <c r="O27" s="4">
        <v>3</v>
      </c>
      <c r="P27" s="25">
        <f t="shared" si="17"/>
        <v>33</v>
      </c>
      <c r="Q27" s="7">
        <f t="shared" si="18"/>
        <v>92</v>
      </c>
      <c r="R27" s="8">
        <f t="shared" si="19"/>
        <v>125</v>
      </c>
      <c r="S27" s="10">
        <v>5</v>
      </c>
      <c r="T27" s="5" t="s">
        <v>27</v>
      </c>
      <c r="U27" s="5" t="s">
        <v>28</v>
      </c>
      <c r="V27" s="1"/>
    </row>
    <row r="28" spans="1:22" ht="12" x14ac:dyDescent="0.2">
      <c r="A28" s="38"/>
      <c r="B28" s="38"/>
      <c r="C28" s="4">
        <v>4</v>
      </c>
      <c r="D28" s="5" t="s">
        <v>142</v>
      </c>
      <c r="E28" s="36" t="s">
        <v>174</v>
      </c>
      <c r="F28" s="37"/>
      <c r="G28" s="9" t="s">
        <v>175</v>
      </c>
      <c r="H28" s="5" t="s">
        <v>26</v>
      </c>
      <c r="I28" s="4">
        <v>2</v>
      </c>
      <c r="J28" s="24"/>
      <c r="K28" s="4">
        <v>2</v>
      </c>
      <c r="L28" s="24"/>
      <c r="M28" s="24"/>
      <c r="N28" s="24">
        <v>4</v>
      </c>
      <c r="O28" s="4">
        <v>3</v>
      </c>
      <c r="P28" s="25">
        <f t="shared" si="17"/>
        <v>63</v>
      </c>
      <c r="Q28" s="7">
        <f t="shared" si="18"/>
        <v>62</v>
      </c>
      <c r="R28" s="8">
        <f t="shared" si="19"/>
        <v>125</v>
      </c>
      <c r="S28" s="10">
        <v>5</v>
      </c>
      <c r="T28" s="5" t="s">
        <v>27</v>
      </c>
      <c r="U28" s="5" t="s">
        <v>28</v>
      </c>
      <c r="V28" s="1"/>
    </row>
    <row r="29" spans="1:22" ht="12" x14ac:dyDescent="0.2">
      <c r="A29" s="38"/>
      <c r="B29" s="38"/>
      <c r="C29" s="4">
        <v>5</v>
      </c>
      <c r="D29" s="5" t="s">
        <v>143</v>
      </c>
      <c r="E29" s="36" t="s">
        <v>110</v>
      </c>
      <c r="F29" s="37"/>
      <c r="G29" s="9" t="s">
        <v>111</v>
      </c>
      <c r="H29" s="5" t="s">
        <v>26</v>
      </c>
      <c r="I29" s="4">
        <v>2</v>
      </c>
      <c r="J29" s="24"/>
      <c r="K29" s="24"/>
      <c r="L29" s="24"/>
      <c r="M29" s="4">
        <v>2</v>
      </c>
      <c r="N29" s="24"/>
      <c r="O29" s="4">
        <v>3</v>
      </c>
      <c r="P29" s="25">
        <f t="shared" si="17"/>
        <v>63</v>
      </c>
      <c r="Q29" s="7">
        <f t="shared" si="18"/>
        <v>62</v>
      </c>
      <c r="R29" s="8">
        <f t="shared" si="19"/>
        <v>125</v>
      </c>
      <c r="S29" s="10">
        <v>5</v>
      </c>
      <c r="T29" s="5" t="s">
        <v>31</v>
      </c>
      <c r="U29" s="5" t="s">
        <v>28</v>
      </c>
      <c r="V29" s="1"/>
    </row>
    <row r="30" spans="1:22" ht="12" x14ac:dyDescent="0.2">
      <c r="A30" s="38"/>
      <c r="B30" s="38"/>
      <c r="C30" s="4">
        <v>6</v>
      </c>
      <c r="D30" s="5" t="s">
        <v>144</v>
      </c>
      <c r="E30" s="36" t="s">
        <v>100</v>
      </c>
      <c r="F30" s="37"/>
      <c r="G30" s="9" t="s">
        <v>99</v>
      </c>
      <c r="H30" s="5" t="s">
        <v>26</v>
      </c>
      <c r="I30" s="4">
        <v>2</v>
      </c>
      <c r="J30" s="24"/>
      <c r="K30" s="4">
        <v>2</v>
      </c>
      <c r="L30" s="4"/>
      <c r="M30" s="24"/>
      <c r="N30" s="24">
        <v>3</v>
      </c>
      <c r="O30" s="4">
        <v>3</v>
      </c>
      <c r="P30" s="25">
        <f t="shared" si="17"/>
        <v>63</v>
      </c>
      <c r="Q30" s="7">
        <f t="shared" si="18"/>
        <v>12</v>
      </c>
      <c r="R30" s="8">
        <f t="shared" si="19"/>
        <v>75</v>
      </c>
      <c r="S30" s="10">
        <v>3</v>
      </c>
      <c r="T30" s="5" t="s">
        <v>37</v>
      </c>
      <c r="U30" s="5" t="s">
        <v>28</v>
      </c>
      <c r="V30" s="1"/>
    </row>
    <row r="31" spans="1:22" ht="22.5" x14ac:dyDescent="0.2">
      <c r="A31" s="38"/>
      <c r="B31" s="38"/>
      <c r="C31" s="4">
        <v>7</v>
      </c>
      <c r="D31" s="5" t="s">
        <v>104</v>
      </c>
      <c r="E31" s="36" t="s">
        <v>94</v>
      </c>
      <c r="F31" s="37"/>
      <c r="G31" s="9" t="s">
        <v>93</v>
      </c>
      <c r="H31" s="5" t="s">
        <v>42</v>
      </c>
      <c r="I31" s="4">
        <v>2</v>
      </c>
      <c r="J31" s="4"/>
      <c r="K31" s="24"/>
      <c r="L31" s="24"/>
      <c r="M31" s="24"/>
      <c r="N31" s="4"/>
      <c r="O31" s="4">
        <v>3</v>
      </c>
      <c r="P31" s="25">
        <f t="shared" si="17"/>
        <v>33</v>
      </c>
      <c r="Q31" s="7">
        <f t="shared" si="18"/>
        <v>17</v>
      </c>
      <c r="R31" s="8">
        <f t="shared" si="19"/>
        <v>50</v>
      </c>
      <c r="S31" s="10">
        <v>2</v>
      </c>
      <c r="T31" s="5" t="s">
        <v>37</v>
      </c>
      <c r="U31" s="5" t="s">
        <v>32</v>
      </c>
      <c r="V31" s="1"/>
    </row>
    <row r="32" spans="1:22" ht="11.25" x14ac:dyDescent="0.2">
      <c r="A32" s="38"/>
      <c r="B32" s="38"/>
      <c r="C32" s="38"/>
      <c r="D32" s="38"/>
      <c r="E32" s="38"/>
      <c r="F32" s="38"/>
      <c r="G32" s="38"/>
      <c r="H32" s="5" t="s">
        <v>38</v>
      </c>
      <c r="I32" s="26">
        <f t="shared" ref="I32:S32" si="20">SUM(I25:I31)</f>
        <v>16</v>
      </c>
      <c r="J32" s="26">
        <f t="shared" si="20"/>
        <v>0</v>
      </c>
      <c r="K32" s="26">
        <f t="shared" si="20"/>
        <v>8</v>
      </c>
      <c r="L32" s="26">
        <f t="shared" si="20"/>
        <v>0</v>
      </c>
      <c r="M32" s="26">
        <f t="shared" si="20"/>
        <v>2</v>
      </c>
      <c r="N32" s="26">
        <f t="shared" si="20"/>
        <v>15</v>
      </c>
      <c r="O32" s="26">
        <f t="shared" si="20"/>
        <v>21</v>
      </c>
      <c r="P32" s="26">
        <f t="shared" si="20"/>
        <v>411</v>
      </c>
      <c r="Q32" s="26">
        <f t="shared" si="20"/>
        <v>339</v>
      </c>
      <c r="R32" s="26">
        <f t="shared" si="20"/>
        <v>750</v>
      </c>
      <c r="S32" s="26">
        <f t="shared" si="20"/>
        <v>30</v>
      </c>
      <c r="T32" s="27"/>
      <c r="U32" s="27"/>
      <c r="V32" s="1"/>
    </row>
    <row r="33" spans="1:22" ht="11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24"/>
      <c r="V33" s="1"/>
    </row>
    <row r="34" spans="1:22" ht="21" x14ac:dyDescent="0.2">
      <c r="A34" s="38"/>
      <c r="B34" s="39" t="s">
        <v>1</v>
      </c>
      <c r="C34" s="39" t="s">
        <v>2</v>
      </c>
      <c r="D34" s="39" t="s">
        <v>3</v>
      </c>
      <c r="E34" s="39" t="s">
        <v>4</v>
      </c>
      <c r="F34" s="38"/>
      <c r="G34" s="39" t="s">
        <v>5</v>
      </c>
      <c r="H34" s="42" t="s">
        <v>6</v>
      </c>
      <c r="I34" s="39" t="s">
        <v>7</v>
      </c>
      <c r="J34" s="38"/>
      <c r="K34" s="38"/>
      <c r="L34" s="38"/>
      <c r="M34" s="38"/>
      <c r="N34" s="38"/>
      <c r="O34" s="39" t="s">
        <v>8</v>
      </c>
      <c r="P34" s="11" t="s">
        <v>9</v>
      </c>
      <c r="Q34" s="11" t="s">
        <v>10</v>
      </c>
      <c r="R34" s="11" t="s">
        <v>11</v>
      </c>
      <c r="S34" s="39" t="s">
        <v>12</v>
      </c>
      <c r="T34" s="42" t="s">
        <v>13</v>
      </c>
      <c r="U34" s="42" t="s">
        <v>14</v>
      </c>
      <c r="V34" s="1"/>
    </row>
    <row r="35" spans="1:22" ht="21" x14ac:dyDescent="0.2">
      <c r="A35" s="38"/>
      <c r="B35" s="38"/>
      <c r="C35" s="38"/>
      <c r="D35" s="38"/>
      <c r="E35" s="38"/>
      <c r="F35" s="38"/>
      <c r="G35" s="38"/>
      <c r="H35" s="38"/>
      <c r="I35" s="11" t="s">
        <v>15</v>
      </c>
      <c r="J35" s="11" t="s">
        <v>16</v>
      </c>
      <c r="K35" s="11" t="s">
        <v>17</v>
      </c>
      <c r="L35" s="11" t="s">
        <v>18</v>
      </c>
      <c r="M35" s="11" t="s">
        <v>19</v>
      </c>
      <c r="N35" s="11" t="s">
        <v>20</v>
      </c>
      <c r="O35" s="38"/>
      <c r="P35" s="11" t="s">
        <v>21</v>
      </c>
      <c r="Q35" s="11" t="s">
        <v>21</v>
      </c>
      <c r="R35" s="11" t="s">
        <v>21</v>
      </c>
      <c r="S35" s="38"/>
      <c r="T35" s="38"/>
      <c r="U35" s="38"/>
      <c r="V35" s="1"/>
    </row>
    <row r="36" spans="1:22" ht="12" x14ac:dyDescent="0.2">
      <c r="A36" s="38"/>
      <c r="B36" s="43" t="s">
        <v>49</v>
      </c>
      <c r="C36" s="4">
        <v>1</v>
      </c>
      <c r="D36" s="5" t="s">
        <v>145</v>
      </c>
      <c r="E36" s="36" t="s">
        <v>115</v>
      </c>
      <c r="F36" s="37"/>
      <c r="G36" s="9" t="s">
        <v>117</v>
      </c>
      <c r="H36" s="5" t="s">
        <v>26</v>
      </c>
      <c r="I36" s="4">
        <v>3</v>
      </c>
      <c r="J36" s="24"/>
      <c r="K36" s="4">
        <v>2</v>
      </c>
      <c r="L36" s="24"/>
      <c r="M36" s="24"/>
      <c r="N36" s="24">
        <v>3</v>
      </c>
      <c r="O36" s="4">
        <v>3</v>
      </c>
      <c r="P36" s="25">
        <f t="shared" ref="P36:P41" si="21">SUM(I36:M36)*15+O36</f>
        <v>78</v>
      </c>
      <c r="Q36" s="7">
        <f>R36-P36</f>
        <v>72</v>
      </c>
      <c r="R36" s="8">
        <f>S36*25</f>
        <v>150</v>
      </c>
      <c r="S36" s="10">
        <v>6</v>
      </c>
      <c r="T36" s="5" t="s">
        <v>27</v>
      </c>
      <c r="U36" s="5" t="s">
        <v>28</v>
      </c>
      <c r="V36" s="1"/>
    </row>
    <row r="37" spans="1:22" ht="12" x14ac:dyDescent="0.2">
      <c r="A37" s="38"/>
      <c r="B37" s="38"/>
      <c r="C37" s="4">
        <v>2</v>
      </c>
      <c r="D37" s="5" t="s">
        <v>146</v>
      </c>
      <c r="E37" s="36" t="s">
        <v>112</v>
      </c>
      <c r="F37" s="37"/>
      <c r="G37" s="9" t="s">
        <v>113</v>
      </c>
      <c r="H37" s="5" t="s">
        <v>26</v>
      </c>
      <c r="I37" s="4">
        <v>2</v>
      </c>
      <c r="J37" s="24"/>
      <c r="K37" s="4">
        <v>2</v>
      </c>
      <c r="L37" s="24"/>
      <c r="M37" s="24"/>
      <c r="N37" s="24">
        <v>3</v>
      </c>
      <c r="O37" s="4">
        <v>3</v>
      </c>
      <c r="P37" s="25">
        <f t="shared" si="21"/>
        <v>63</v>
      </c>
      <c r="Q37" s="7">
        <f t="shared" ref="Q37:Q41" si="22">R37-P37</f>
        <v>87</v>
      </c>
      <c r="R37" s="8">
        <f t="shared" ref="R37:R41" si="23">S37*25</f>
        <v>150</v>
      </c>
      <c r="S37" s="10">
        <v>6</v>
      </c>
      <c r="T37" s="5" t="s">
        <v>27</v>
      </c>
      <c r="U37" s="5" t="s">
        <v>28</v>
      </c>
      <c r="V37" s="1"/>
    </row>
    <row r="38" spans="1:22" ht="33.75" x14ac:dyDescent="0.2">
      <c r="A38" s="38"/>
      <c r="B38" s="38"/>
      <c r="C38" s="4">
        <v>3</v>
      </c>
      <c r="D38" s="5" t="s">
        <v>147</v>
      </c>
      <c r="E38" s="36" t="s">
        <v>204</v>
      </c>
      <c r="F38" s="37"/>
      <c r="G38" s="28" t="s">
        <v>205</v>
      </c>
      <c r="H38" s="5" t="s">
        <v>26</v>
      </c>
      <c r="I38" s="4">
        <v>2</v>
      </c>
      <c r="J38" s="24"/>
      <c r="K38" s="4">
        <v>2</v>
      </c>
      <c r="L38" s="24"/>
      <c r="M38" s="24"/>
      <c r="N38" s="24">
        <v>4</v>
      </c>
      <c r="O38" s="4">
        <v>3</v>
      </c>
      <c r="P38" s="25">
        <f t="shared" si="21"/>
        <v>63</v>
      </c>
      <c r="Q38" s="7">
        <f t="shared" si="22"/>
        <v>62</v>
      </c>
      <c r="R38" s="8">
        <f t="shared" si="23"/>
        <v>125</v>
      </c>
      <c r="S38" s="10">
        <v>5</v>
      </c>
      <c r="T38" s="5" t="s">
        <v>27</v>
      </c>
      <c r="U38" s="5" t="s">
        <v>28</v>
      </c>
      <c r="V38" s="1"/>
    </row>
    <row r="39" spans="1:22" ht="12" x14ac:dyDescent="0.2">
      <c r="A39" s="38"/>
      <c r="B39" s="38"/>
      <c r="C39" s="4">
        <v>4</v>
      </c>
      <c r="D39" s="5" t="s">
        <v>148</v>
      </c>
      <c r="E39" s="36" t="s">
        <v>208</v>
      </c>
      <c r="F39" s="37"/>
      <c r="G39" s="28" t="s">
        <v>209</v>
      </c>
      <c r="H39" s="5" t="s">
        <v>26</v>
      </c>
      <c r="I39" s="4">
        <v>3</v>
      </c>
      <c r="J39" s="24"/>
      <c r="K39" s="4">
        <v>2</v>
      </c>
      <c r="L39" s="24"/>
      <c r="M39" s="24"/>
      <c r="N39" s="24">
        <v>2</v>
      </c>
      <c r="O39" s="4">
        <v>3</v>
      </c>
      <c r="P39" s="25">
        <f t="shared" si="21"/>
        <v>78</v>
      </c>
      <c r="Q39" s="7">
        <f t="shared" si="22"/>
        <v>72</v>
      </c>
      <c r="R39" s="8">
        <f t="shared" si="23"/>
        <v>150</v>
      </c>
      <c r="S39" s="10">
        <v>6</v>
      </c>
      <c r="T39" s="5" t="s">
        <v>27</v>
      </c>
      <c r="U39" s="5" t="s">
        <v>28</v>
      </c>
      <c r="V39" s="1"/>
    </row>
    <row r="40" spans="1:22" ht="22.5" x14ac:dyDescent="0.2">
      <c r="A40" s="38"/>
      <c r="B40" s="38"/>
      <c r="C40" s="4">
        <v>5</v>
      </c>
      <c r="D40" s="5" t="s">
        <v>149</v>
      </c>
      <c r="E40" s="36" t="s">
        <v>200</v>
      </c>
      <c r="F40" s="37"/>
      <c r="G40" s="28" t="s">
        <v>201</v>
      </c>
      <c r="H40" s="5" t="s">
        <v>26</v>
      </c>
      <c r="I40" s="4">
        <v>2</v>
      </c>
      <c r="J40" s="24"/>
      <c r="K40" s="24"/>
      <c r="L40" s="24"/>
      <c r="M40" s="4">
        <v>2</v>
      </c>
      <c r="N40" s="24">
        <v>2</v>
      </c>
      <c r="O40" s="4">
        <v>3</v>
      </c>
      <c r="P40" s="25">
        <f t="shared" si="21"/>
        <v>63</v>
      </c>
      <c r="Q40" s="7">
        <f t="shared" si="22"/>
        <v>62</v>
      </c>
      <c r="R40" s="8">
        <f t="shared" si="23"/>
        <v>125</v>
      </c>
      <c r="S40" s="10">
        <v>5</v>
      </c>
      <c r="T40" s="5" t="s">
        <v>31</v>
      </c>
      <c r="U40" s="5" t="s">
        <v>28</v>
      </c>
      <c r="V40" s="1"/>
    </row>
    <row r="41" spans="1:22" ht="12" x14ac:dyDescent="0.2">
      <c r="A41" s="38"/>
      <c r="B41" s="38"/>
      <c r="C41" s="4">
        <v>6</v>
      </c>
      <c r="D41" s="5" t="s">
        <v>105</v>
      </c>
      <c r="E41" s="36" t="s">
        <v>106</v>
      </c>
      <c r="F41" s="37"/>
      <c r="G41" s="9" t="s">
        <v>61</v>
      </c>
      <c r="H41" s="5" t="s">
        <v>42</v>
      </c>
      <c r="I41" s="4">
        <v>2</v>
      </c>
      <c r="J41" s="4"/>
      <c r="K41" s="24"/>
      <c r="L41" s="24"/>
      <c r="M41" s="24"/>
      <c r="N41" s="24"/>
      <c r="O41" s="4">
        <v>3</v>
      </c>
      <c r="P41" s="25">
        <f t="shared" si="21"/>
        <v>33</v>
      </c>
      <c r="Q41" s="7">
        <f t="shared" si="22"/>
        <v>17</v>
      </c>
      <c r="R41" s="8">
        <f t="shared" si="23"/>
        <v>50</v>
      </c>
      <c r="S41" s="10">
        <v>2</v>
      </c>
      <c r="T41" s="5" t="s">
        <v>37</v>
      </c>
      <c r="U41" s="5" t="s">
        <v>32</v>
      </c>
      <c r="V41" s="1"/>
    </row>
    <row r="42" spans="1:22" ht="11.25" x14ac:dyDescent="0.2">
      <c r="A42" s="38"/>
      <c r="B42" s="38"/>
      <c r="C42" s="38"/>
      <c r="D42" s="38"/>
      <c r="E42" s="38"/>
      <c r="F42" s="38"/>
      <c r="G42" s="38"/>
      <c r="H42" s="5" t="s">
        <v>38</v>
      </c>
      <c r="I42" s="26">
        <f t="shared" ref="I42:O42" si="24">SUM(I36:I41)</f>
        <v>14</v>
      </c>
      <c r="J42" s="26">
        <f t="shared" si="24"/>
        <v>0</v>
      </c>
      <c r="K42" s="26">
        <f t="shared" si="24"/>
        <v>8</v>
      </c>
      <c r="L42" s="26">
        <f t="shared" si="24"/>
        <v>0</v>
      </c>
      <c r="M42" s="26">
        <f t="shared" si="24"/>
        <v>2</v>
      </c>
      <c r="N42" s="26">
        <f t="shared" si="24"/>
        <v>14</v>
      </c>
      <c r="O42" s="26">
        <f t="shared" si="24"/>
        <v>18</v>
      </c>
      <c r="P42" s="26">
        <f t="shared" ref="P42:S42" si="25">SUM(P36:P41)</f>
        <v>378</v>
      </c>
      <c r="Q42" s="26">
        <f t="shared" si="25"/>
        <v>372</v>
      </c>
      <c r="R42" s="26">
        <f t="shared" si="25"/>
        <v>750</v>
      </c>
      <c r="S42" s="26">
        <f t="shared" si="25"/>
        <v>30</v>
      </c>
      <c r="T42" s="27"/>
      <c r="U42" s="27"/>
      <c r="V42" s="1"/>
    </row>
    <row r="43" spans="1:22" ht="11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24"/>
      <c r="V43" s="1"/>
    </row>
    <row r="44" spans="1:22" ht="21" x14ac:dyDescent="0.2">
      <c r="A44" s="39" t="s">
        <v>0</v>
      </c>
      <c r="B44" s="39" t="s">
        <v>1</v>
      </c>
      <c r="C44" s="39" t="s">
        <v>2</v>
      </c>
      <c r="D44" s="39" t="s">
        <v>3</v>
      </c>
      <c r="E44" s="39" t="s">
        <v>4</v>
      </c>
      <c r="F44" s="38"/>
      <c r="G44" s="39" t="s">
        <v>5</v>
      </c>
      <c r="H44" s="42" t="s">
        <v>6</v>
      </c>
      <c r="I44" s="39" t="s">
        <v>7</v>
      </c>
      <c r="J44" s="38"/>
      <c r="K44" s="38"/>
      <c r="L44" s="38"/>
      <c r="M44" s="38"/>
      <c r="N44" s="38"/>
      <c r="O44" s="39" t="s">
        <v>8</v>
      </c>
      <c r="P44" s="11" t="s">
        <v>9</v>
      </c>
      <c r="Q44" s="11" t="s">
        <v>10</v>
      </c>
      <c r="R44" s="11" t="s">
        <v>11</v>
      </c>
      <c r="S44" s="39" t="s">
        <v>12</v>
      </c>
      <c r="T44" s="42" t="s">
        <v>13</v>
      </c>
      <c r="U44" s="42" t="s">
        <v>14</v>
      </c>
      <c r="V44" s="1"/>
    </row>
    <row r="45" spans="1:22" ht="21" x14ac:dyDescent="0.2">
      <c r="A45" s="38"/>
      <c r="B45" s="38"/>
      <c r="C45" s="38"/>
      <c r="D45" s="38"/>
      <c r="E45" s="38"/>
      <c r="F45" s="38"/>
      <c r="G45" s="38"/>
      <c r="H45" s="38"/>
      <c r="I45" s="11" t="s">
        <v>15</v>
      </c>
      <c r="J45" s="11" t="s">
        <v>16</v>
      </c>
      <c r="K45" s="11" t="s">
        <v>17</v>
      </c>
      <c r="L45" s="11" t="s">
        <v>18</v>
      </c>
      <c r="M45" s="11" t="s">
        <v>19</v>
      </c>
      <c r="N45" s="11" t="s">
        <v>20</v>
      </c>
      <c r="O45" s="38"/>
      <c r="P45" s="11" t="s">
        <v>21</v>
      </c>
      <c r="Q45" s="11" t="s">
        <v>21</v>
      </c>
      <c r="R45" s="11" t="s">
        <v>21</v>
      </c>
      <c r="S45" s="38"/>
      <c r="T45" s="38"/>
      <c r="U45" s="38"/>
      <c r="V45" s="1"/>
    </row>
    <row r="46" spans="1:22" ht="12" x14ac:dyDescent="0.2">
      <c r="A46" s="46" t="s">
        <v>50</v>
      </c>
      <c r="B46" s="43" t="s">
        <v>51</v>
      </c>
      <c r="C46" s="4">
        <v>1</v>
      </c>
      <c r="D46" s="5" t="s">
        <v>150</v>
      </c>
      <c r="E46" s="47" t="s">
        <v>188</v>
      </c>
      <c r="F46" s="49"/>
      <c r="G46" s="9" t="s">
        <v>189</v>
      </c>
      <c r="H46" s="5" t="s">
        <v>26</v>
      </c>
      <c r="I46" s="4">
        <v>2</v>
      </c>
      <c r="J46" s="24"/>
      <c r="K46" s="4">
        <v>2</v>
      </c>
      <c r="L46" s="24"/>
      <c r="M46" s="24"/>
      <c r="N46" s="24">
        <v>3</v>
      </c>
      <c r="O46" s="4">
        <v>3</v>
      </c>
      <c r="P46" s="25">
        <f t="shared" ref="P46:P51" si="26">SUM(I46:M46)*15+O46</f>
        <v>63</v>
      </c>
      <c r="Q46" s="7">
        <f>R46-P46</f>
        <v>62</v>
      </c>
      <c r="R46" s="8">
        <f>S46*25</f>
        <v>125</v>
      </c>
      <c r="S46" s="10">
        <v>5</v>
      </c>
      <c r="T46" s="5" t="s">
        <v>27</v>
      </c>
      <c r="U46" s="5" t="s">
        <v>28</v>
      </c>
      <c r="V46" s="1"/>
    </row>
    <row r="47" spans="1:22" ht="12" x14ac:dyDescent="0.2">
      <c r="A47" s="38"/>
      <c r="B47" s="38"/>
      <c r="C47" s="4">
        <v>2</v>
      </c>
      <c r="D47" s="5" t="s">
        <v>151</v>
      </c>
      <c r="E47" s="31" t="s">
        <v>177</v>
      </c>
      <c r="F47" s="24"/>
      <c r="G47" s="9" t="s">
        <v>178</v>
      </c>
      <c r="H47" s="5" t="s">
        <v>26</v>
      </c>
      <c r="I47" s="4">
        <v>2</v>
      </c>
      <c r="J47" s="24"/>
      <c r="K47" s="4">
        <v>2</v>
      </c>
      <c r="L47" s="24"/>
      <c r="M47" s="24"/>
      <c r="N47" s="24">
        <v>3</v>
      </c>
      <c r="O47" s="4">
        <v>3</v>
      </c>
      <c r="P47" s="25">
        <f t="shared" si="26"/>
        <v>63</v>
      </c>
      <c r="Q47" s="7">
        <f t="shared" ref="Q47:Q51" si="27">R47-P47</f>
        <v>62</v>
      </c>
      <c r="R47" s="8">
        <f t="shared" ref="R47:R51" si="28">S47*25</f>
        <v>125</v>
      </c>
      <c r="S47" s="10">
        <v>5</v>
      </c>
      <c r="T47" s="5" t="s">
        <v>27</v>
      </c>
      <c r="U47" s="5" t="s">
        <v>28</v>
      </c>
      <c r="V47" s="1"/>
    </row>
    <row r="48" spans="1:22" ht="12" x14ac:dyDescent="0.2">
      <c r="A48" s="38"/>
      <c r="B48" s="38"/>
      <c r="C48" s="4">
        <v>3</v>
      </c>
      <c r="D48" s="5" t="s">
        <v>152</v>
      </c>
      <c r="E48" s="47" t="s">
        <v>122</v>
      </c>
      <c r="F48" s="49"/>
      <c r="G48" s="9" t="s">
        <v>130</v>
      </c>
      <c r="H48" s="5" t="s">
        <v>26</v>
      </c>
      <c r="I48" s="4">
        <v>3</v>
      </c>
      <c r="J48" s="24"/>
      <c r="K48" s="4">
        <v>2</v>
      </c>
      <c r="L48" s="24"/>
      <c r="M48" s="24"/>
      <c r="N48" s="24">
        <v>2</v>
      </c>
      <c r="O48" s="4">
        <v>3</v>
      </c>
      <c r="P48" s="25">
        <f t="shared" si="26"/>
        <v>78</v>
      </c>
      <c r="Q48" s="7">
        <f t="shared" si="27"/>
        <v>47</v>
      </c>
      <c r="R48" s="8">
        <f t="shared" si="28"/>
        <v>125</v>
      </c>
      <c r="S48" s="10">
        <v>5</v>
      </c>
      <c r="T48" s="5" t="s">
        <v>27</v>
      </c>
      <c r="U48" s="5" t="s">
        <v>28</v>
      </c>
      <c r="V48" s="1"/>
    </row>
    <row r="49" spans="1:22" ht="12" x14ac:dyDescent="0.2">
      <c r="A49" s="38"/>
      <c r="B49" s="38"/>
      <c r="C49" s="4">
        <v>4</v>
      </c>
      <c r="D49" s="5" t="s">
        <v>153</v>
      </c>
      <c r="E49" s="47" t="s">
        <v>121</v>
      </c>
      <c r="F49" s="49"/>
      <c r="G49" s="9" t="s">
        <v>120</v>
      </c>
      <c r="H49" s="5" t="s">
        <v>26</v>
      </c>
      <c r="I49" s="4">
        <v>4</v>
      </c>
      <c r="J49" s="4"/>
      <c r="K49" s="29">
        <v>2</v>
      </c>
      <c r="L49" s="24"/>
      <c r="M49" s="4"/>
      <c r="N49" s="24">
        <v>2</v>
      </c>
      <c r="O49" s="4">
        <v>3</v>
      </c>
      <c r="P49" s="25">
        <f t="shared" si="26"/>
        <v>93</v>
      </c>
      <c r="Q49" s="7">
        <f t="shared" si="27"/>
        <v>32</v>
      </c>
      <c r="R49" s="8">
        <f t="shared" si="28"/>
        <v>125</v>
      </c>
      <c r="S49" s="10">
        <v>5</v>
      </c>
      <c r="T49" s="5" t="s">
        <v>27</v>
      </c>
      <c r="U49" s="5" t="s">
        <v>28</v>
      </c>
      <c r="V49" s="1"/>
    </row>
    <row r="50" spans="1:22" ht="12" x14ac:dyDescent="0.2">
      <c r="A50" s="38"/>
      <c r="B50" s="38"/>
      <c r="C50" s="4">
        <v>5</v>
      </c>
      <c r="D50" s="5" t="s">
        <v>154</v>
      </c>
      <c r="E50" s="47" t="s">
        <v>52</v>
      </c>
      <c r="F50" s="48"/>
      <c r="G50" s="9" t="s">
        <v>53</v>
      </c>
      <c r="H50" s="5" t="s">
        <v>26</v>
      </c>
      <c r="I50" s="4">
        <v>2</v>
      </c>
      <c r="J50" s="24"/>
      <c r="K50" s="4">
        <v>2</v>
      </c>
      <c r="L50" s="24"/>
      <c r="M50" s="24"/>
      <c r="N50" s="24">
        <v>2</v>
      </c>
      <c r="O50" s="4">
        <v>3</v>
      </c>
      <c r="P50" s="25">
        <f t="shared" si="26"/>
        <v>63</v>
      </c>
      <c r="Q50" s="7">
        <f t="shared" si="27"/>
        <v>62</v>
      </c>
      <c r="R50" s="8">
        <f t="shared" si="28"/>
        <v>125</v>
      </c>
      <c r="S50" s="10">
        <v>5</v>
      </c>
      <c r="T50" s="5" t="s">
        <v>27</v>
      </c>
      <c r="U50" s="5" t="s">
        <v>28</v>
      </c>
      <c r="V50" s="1"/>
    </row>
    <row r="51" spans="1:22" ht="12" x14ac:dyDescent="0.2">
      <c r="A51" s="38"/>
      <c r="B51" s="38"/>
      <c r="C51" s="4">
        <v>6</v>
      </c>
      <c r="D51" s="5" t="s">
        <v>155</v>
      </c>
      <c r="E51" s="36" t="s">
        <v>54</v>
      </c>
      <c r="F51" s="37"/>
      <c r="G51" s="9" t="s">
        <v>55</v>
      </c>
      <c r="H51" s="5" t="s">
        <v>26</v>
      </c>
      <c r="I51" s="4">
        <v>2</v>
      </c>
      <c r="J51" s="24"/>
      <c r="K51" s="24"/>
      <c r="L51" s="24"/>
      <c r="M51" s="4">
        <v>2</v>
      </c>
      <c r="N51" s="24">
        <v>2</v>
      </c>
      <c r="O51" s="4">
        <v>3</v>
      </c>
      <c r="P51" s="25">
        <f t="shared" si="26"/>
        <v>63</v>
      </c>
      <c r="Q51" s="7">
        <f t="shared" si="27"/>
        <v>62</v>
      </c>
      <c r="R51" s="8">
        <f t="shared" si="28"/>
        <v>125</v>
      </c>
      <c r="S51" s="10">
        <v>5</v>
      </c>
      <c r="T51" s="5" t="s">
        <v>31</v>
      </c>
      <c r="U51" s="5" t="s">
        <v>28</v>
      </c>
      <c r="V51" s="1"/>
    </row>
    <row r="52" spans="1:22" ht="11.25" x14ac:dyDescent="0.2">
      <c r="A52" s="38"/>
      <c r="B52" s="38"/>
      <c r="C52" s="38"/>
      <c r="D52" s="38"/>
      <c r="E52" s="38"/>
      <c r="F52" s="38"/>
      <c r="G52" s="38"/>
      <c r="H52" s="5" t="s">
        <v>38</v>
      </c>
      <c r="I52" s="26">
        <f t="shared" ref="I52:O52" si="29">SUM(I46:I51)</f>
        <v>15</v>
      </c>
      <c r="J52" s="26">
        <f t="shared" si="29"/>
        <v>0</v>
      </c>
      <c r="K52" s="26">
        <f t="shared" si="29"/>
        <v>10</v>
      </c>
      <c r="L52" s="26">
        <f t="shared" si="29"/>
        <v>0</v>
      </c>
      <c r="M52" s="26">
        <f t="shared" si="29"/>
        <v>2</v>
      </c>
      <c r="N52" s="26">
        <f t="shared" si="29"/>
        <v>14</v>
      </c>
      <c r="O52" s="26">
        <f t="shared" si="29"/>
        <v>18</v>
      </c>
      <c r="P52" s="26">
        <f t="shared" ref="P52:S52" si="30">SUM(P46:P51)</f>
        <v>423</v>
      </c>
      <c r="Q52" s="26">
        <f t="shared" si="30"/>
        <v>327</v>
      </c>
      <c r="R52" s="26">
        <f t="shared" si="30"/>
        <v>750</v>
      </c>
      <c r="S52" s="26">
        <f t="shared" si="30"/>
        <v>30</v>
      </c>
      <c r="T52" s="27"/>
      <c r="U52" s="27"/>
      <c r="V52" s="1"/>
    </row>
    <row r="53" spans="1:22" ht="11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24"/>
      <c r="V53" s="1"/>
    </row>
    <row r="54" spans="1:22" ht="21" x14ac:dyDescent="0.2">
      <c r="A54" s="38"/>
      <c r="B54" s="39" t="s">
        <v>1</v>
      </c>
      <c r="C54" s="39" t="s">
        <v>2</v>
      </c>
      <c r="D54" s="39" t="s">
        <v>3</v>
      </c>
      <c r="E54" s="39" t="s">
        <v>4</v>
      </c>
      <c r="F54" s="38"/>
      <c r="G54" s="39" t="s">
        <v>5</v>
      </c>
      <c r="H54" s="42" t="s">
        <v>6</v>
      </c>
      <c r="I54" s="39" t="s">
        <v>7</v>
      </c>
      <c r="J54" s="38"/>
      <c r="K54" s="38"/>
      <c r="L54" s="38"/>
      <c r="M54" s="38"/>
      <c r="N54" s="38"/>
      <c r="O54" s="39" t="s">
        <v>8</v>
      </c>
      <c r="P54" s="11" t="s">
        <v>9</v>
      </c>
      <c r="Q54" s="11" t="s">
        <v>10</v>
      </c>
      <c r="R54" s="11" t="s">
        <v>11</v>
      </c>
      <c r="S54" s="39" t="s">
        <v>12</v>
      </c>
      <c r="T54" s="42" t="s">
        <v>13</v>
      </c>
      <c r="U54" s="42" t="s">
        <v>14</v>
      </c>
      <c r="V54" s="1"/>
    </row>
    <row r="55" spans="1:22" ht="21" x14ac:dyDescent="0.2">
      <c r="A55" s="38"/>
      <c r="B55" s="38"/>
      <c r="C55" s="38"/>
      <c r="D55" s="38"/>
      <c r="E55" s="38"/>
      <c r="F55" s="38"/>
      <c r="G55" s="38"/>
      <c r="H55" s="38"/>
      <c r="I55" s="11" t="s">
        <v>15</v>
      </c>
      <c r="J55" s="11" t="s">
        <v>16</v>
      </c>
      <c r="K55" s="11" t="s">
        <v>17</v>
      </c>
      <c r="L55" s="11" t="s">
        <v>18</v>
      </c>
      <c r="M55" s="11" t="s">
        <v>19</v>
      </c>
      <c r="N55" s="11" t="s">
        <v>20</v>
      </c>
      <c r="O55" s="38"/>
      <c r="P55" s="11" t="s">
        <v>21</v>
      </c>
      <c r="Q55" s="11" t="s">
        <v>21</v>
      </c>
      <c r="R55" s="11" t="s">
        <v>21</v>
      </c>
      <c r="S55" s="38"/>
      <c r="T55" s="38"/>
      <c r="U55" s="38"/>
      <c r="V55" s="1"/>
    </row>
    <row r="56" spans="1:22" ht="24" x14ac:dyDescent="0.2">
      <c r="A56" s="38"/>
      <c r="B56" s="43" t="s">
        <v>56</v>
      </c>
      <c r="C56" s="4">
        <v>1</v>
      </c>
      <c r="D56" s="5" t="s">
        <v>156</v>
      </c>
      <c r="E56" s="47" t="s">
        <v>123</v>
      </c>
      <c r="F56" s="49"/>
      <c r="G56" s="12" t="s">
        <v>184</v>
      </c>
      <c r="H56" s="5" t="s">
        <v>26</v>
      </c>
      <c r="I56" s="4">
        <v>2</v>
      </c>
      <c r="J56" s="24"/>
      <c r="K56" s="4">
        <v>2</v>
      </c>
      <c r="L56" s="24"/>
      <c r="M56" s="24"/>
      <c r="N56" s="24">
        <v>3</v>
      </c>
      <c r="O56" s="4">
        <v>3</v>
      </c>
      <c r="P56" s="25">
        <f t="shared" ref="P56:P61" si="31">SUM(I56:M56)*15+O56</f>
        <v>63</v>
      </c>
      <c r="Q56" s="7">
        <f>R56-P56</f>
        <v>62</v>
      </c>
      <c r="R56" s="8">
        <f>S56*25</f>
        <v>125</v>
      </c>
      <c r="S56" s="10">
        <v>5</v>
      </c>
      <c r="T56" s="5" t="s">
        <v>31</v>
      </c>
      <c r="U56" s="5" t="s">
        <v>28</v>
      </c>
      <c r="V56" s="1"/>
    </row>
    <row r="57" spans="1:22" ht="12" x14ac:dyDescent="0.2">
      <c r="A57" s="38"/>
      <c r="B57" s="38"/>
      <c r="C57" s="4">
        <v>2</v>
      </c>
      <c r="D57" s="5" t="s">
        <v>157</v>
      </c>
      <c r="E57" s="47" t="s">
        <v>63</v>
      </c>
      <c r="F57" s="48"/>
      <c r="G57" s="9" t="s">
        <v>185</v>
      </c>
      <c r="H57" s="5" t="s">
        <v>26</v>
      </c>
      <c r="I57" s="4">
        <v>2</v>
      </c>
      <c r="J57" s="24"/>
      <c r="K57" s="4">
        <v>2</v>
      </c>
      <c r="L57" s="24"/>
      <c r="M57" s="24"/>
      <c r="N57" s="24">
        <v>3</v>
      </c>
      <c r="O57" s="4">
        <v>3</v>
      </c>
      <c r="P57" s="25">
        <f t="shared" si="31"/>
        <v>63</v>
      </c>
      <c r="Q57" s="7">
        <f t="shared" ref="Q57:Q61" si="32">R57-P57</f>
        <v>62</v>
      </c>
      <c r="R57" s="8">
        <f t="shared" ref="R57:R61" si="33">S57*25</f>
        <v>125</v>
      </c>
      <c r="S57" s="10">
        <v>5</v>
      </c>
      <c r="T57" s="5" t="s">
        <v>31</v>
      </c>
      <c r="U57" s="5" t="s">
        <v>28</v>
      </c>
      <c r="V57" s="1"/>
    </row>
    <row r="58" spans="1:22" ht="12" x14ac:dyDescent="0.2">
      <c r="A58" s="38"/>
      <c r="B58" s="38"/>
      <c r="C58" s="4">
        <v>3</v>
      </c>
      <c r="D58" s="5" t="s">
        <v>158</v>
      </c>
      <c r="E58" s="50" t="s">
        <v>214</v>
      </c>
      <c r="F58" s="51"/>
      <c r="G58" s="28" t="s">
        <v>215</v>
      </c>
      <c r="H58" s="5" t="s">
        <v>26</v>
      </c>
      <c r="I58" s="4">
        <v>2</v>
      </c>
      <c r="J58" s="24"/>
      <c r="K58" s="4">
        <v>2</v>
      </c>
      <c r="L58" s="24"/>
      <c r="M58" s="24"/>
      <c r="N58" s="24">
        <v>3</v>
      </c>
      <c r="O58" s="4">
        <v>3</v>
      </c>
      <c r="P58" s="25">
        <f t="shared" si="31"/>
        <v>63</v>
      </c>
      <c r="Q58" s="7">
        <f t="shared" si="32"/>
        <v>62</v>
      </c>
      <c r="R58" s="8">
        <f t="shared" si="33"/>
        <v>125</v>
      </c>
      <c r="S58" s="10">
        <v>5</v>
      </c>
      <c r="T58" s="5" t="s">
        <v>27</v>
      </c>
      <c r="U58" s="5" t="s">
        <v>28</v>
      </c>
      <c r="V58" s="1"/>
    </row>
    <row r="59" spans="1:22" ht="22.5" x14ac:dyDescent="0.2">
      <c r="A59" s="38"/>
      <c r="B59" s="38"/>
      <c r="C59" s="4">
        <v>4</v>
      </c>
      <c r="D59" s="5" t="s">
        <v>159</v>
      </c>
      <c r="E59" s="50" t="s">
        <v>198</v>
      </c>
      <c r="F59" s="51"/>
      <c r="G59" s="9" t="s">
        <v>199</v>
      </c>
      <c r="H59" s="5" t="s">
        <v>26</v>
      </c>
      <c r="I59" s="4">
        <v>3</v>
      </c>
      <c r="J59" s="24"/>
      <c r="K59" s="4">
        <v>2</v>
      </c>
      <c r="L59" s="24"/>
      <c r="M59" s="24"/>
      <c r="N59" s="24">
        <v>3</v>
      </c>
      <c r="O59" s="4">
        <v>3</v>
      </c>
      <c r="P59" s="25">
        <f t="shared" si="31"/>
        <v>78</v>
      </c>
      <c r="Q59" s="7">
        <f t="shared" si="32"/>
        <v>72</v>
      </c>
      <c r="R59" s="8">
        <f t="shared" si="33"/>
        <v>150</v>
      </c>
      <c r="S59" s="10">
        <v>6</v>
      </c>
      <c r="T59" s="5" t="s">
        <v>27</v>
      </c>
      <c r="U59" s="5" t="s">
        <v>28</v>
      </c>
      <c r="V59" s="1"/>
    </row>
    <row r="60" spans="1:22" ht="24" x14ac:dyDescent="0.2">
      <c r="A60" s="38"/>
      <c r="B60" s="38"/>
      <c r="C60" s="4">
        <v>5</v>
      </c>
      <c r="D60" s="5" t="s">
        <v>160</v>
      </c>
      <c r="E60" s="20" t="s">
        <v>128</v>
      </c>
      <c r="F60" s="21"/>
      <c r="G60" s="9" t="s">
        <v>129</v>
      </c>
      <c r="H60" s="5" t="s">
        <v>26</v>
      </c>
      <c r="I60" s="4">
        <v>2</v>
      </c>
      <c r="J60" s="4"/>
      <c r="K60" s="29">
        <v>2</v>
      </c>
      <c r="L60" s="24"/>
      <c r="M60" s="24"/>
      <c r="N60" s="24"/>
      <c r="O60" s="4">
        <v>3</v>
      </c>
      <c r="P60" s="25">
        <f t="shared" si="31"/>
        <v>63</v>
      </c>
      <c r="Q60" s="7">
        <f t="shared" si="32"/>
        <v>62</v>
      </c>
      <c r="R60" s="8">
        <f t="shared" si="33"/>
        <v>125</v>
      </c>
      <c r="S60" s="10">
        <v>5</v>
      </c>
      <c r="T60" s="5" t="s">
        <v>27</v>
      </c>
      <c r="U60" s="5" t="s">
        <v>28</v>
      </c>
      <c r="V60" s="1"/>
    </row>
    <row r="61" spans="1:22" ht="22.5" x14ac:dyDescent="0.2">
      <c r="A61" s="38"/>
      <c r="B61" s="38"/>
      <c r="C61" s="4">
        <v>6</v>
      </c>
      <c r="D61" s="5" t="s">
        <v>161</v>
      </c>
      <c r="E61" s="32" t="s">
        <v>196</v>
      </c>
      <c r="F61" s="24"/>
      <c r="G61" s="33" t="s">
        <v>197</v>
      </c>
      <c r="H61" s="5" t="s">
        <v>26</v>
      </c>
      <c r="I61" s="4">
        <v>3</v>
      </c>
      <c r="J61" s="24"/>
      <c r="K61" s="4">
        <v>2</v>
      </c>
      <c r="L61" s="24"/>
      <c r="M61" s="24"/>
      <c r="N61" s="24">
        <v>3</v>
      </c>
      <c r="O61" s="4">
        <v>3</v>
      </c>
      <c r="P61" s="25">
        <f t="shared" si="31"/>
        <v>78</v>
      </c>
      <c r="Q61" s="7">
        <f t="shared" si="32"/>
        <v>22</v>
      </c>
      <c r="R61" s="8">
        <f t="shared" si="33"/>
        <v>100</v>
      </c>
      <c r="S61" s="10">
        <v>4</v>
      </c>
      <c r="T61" s="5" t="s">
        <v>27</v>
      </c>
      <c r="U61" s="5" t="s">
        <v>28</v>
      </c>
      <c r="V61" s="1"/>
    </row>
    <row r="62" spans="1:22" ht="11.25" x14ac:dyDescent="0.2">
      <c r="A62" s="38"/>
      <c r="B62" s="38"/>
      <c r="C62" s="38"/>
      <c r="D62" s="38"/>
      <c r="E62" s="38"/>
      <c r="F62" s="38"/>
      <c r="G62" s="38"/>
      <c r="H62" s="5" t="s">
        <v>38</v>
      </c>
      <c r="I62" s="26">
        <f t="shared" ref="I62:O62" si="34">SUM(I56:I61)</f>
        <v>14</v>
      </c>
      <c r="J62" s="26">
        <f t="shared" si="34"/>
        <v>0</v>
      </c>
      <c r="K62" s="26">
        <f t="shared" si="34"/>
        <v>12</v>
      </c>
      <c r="L62" s="26">
        <f t="shared" si="34"/>
        <v>0</v>
      </c>
      <c r="M62" s="26">
        <f t="shared" si="34"/>
        <v>0</v>
      </c>
      <c r="N62" s="26">
        <f t="shared" si="34"/>
        <v>15</v>
      </c>
      <c r="O62" s="26">
        <f t="shared" si="34"/>
        <v>18</v>
      </c>
      <c r="P62" s="26">
        <f t="shared" ref="P62:S62" si="35">SUM(P56:P61)</f>
        <v>408</v>
      </c>
      <c r="Q62" s="26">
        <f t="shared" si="35"/>
        <v>342</v>
      </c>
      <c r="R62" s="26">
        <f t="shared" si="35"/>
        <v>750</v>
      </c>
      <c r="S62" s="26">
        <f t="shared" si="35"/>
        <v>30</v>
      </c>
      <c r="T62" s="27"/>
      <c r="U62" s="27"/>
      <c r="V62" s="1"/>
    </row>
    <row r="63" spans="1:22" ht="11.25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24"/>
      <c r="V63" s="1"/>
    </row>
    <row r="64" spans="1:22" ht="21" x14ac:dyDescent="0.2">
      <c r="A64" s="39" t="s">
        <v>0</v>
      </c>
      <c r="B64" s="39" t="s">
        <v>1</v>
      </c>
      <c r="C64" s="39" t="s">
        <v>2</v>
      </c>
      <c r="D64" s="39" t="s">
        <v>3</v>
      </c>
      <c r="E64" s="39" t="s">
        <v>4</v>
      </c>
      <c r="F64" s="38"/>
      <c r="G64" s="39" t="s">
        <v>5</v>
      </c>
      <c r="H64" s="42" t="s">
        <v>6</v>
      </c>
      <c r="I64" s="39" t="s">
        <v>7</v>
      </c>
      <c r="J64" s="38"/>
      <c r="K64" s="38"/>
      <c r="L64" s="38"/>
      <c r="M64" s="38"/>
      <c r="N64" s="38"/>
      <c r="O64" s="39" t="s">
        <v>8</v>
      </c>
      <c r="P64" s="11" t="s">
        <v>9</v>
      </c>
      <c r="Q64" s="11" t="s">
        <v>10</v>
      </c>
      <c r="R64" s="11" t="s">
        <v>11</v>
      </c>
      <c r="S64" s="39" t="s">
        <v>12</v>
      </c>
      <c r="T64" s="42" t="s">
        <v>13</v>
      </c>
      <c r="U64" s="42" t="s">
        <v>14</v>
      </c>
      <c r="V64" s="1"/>
    </row>
    <row r="65" spans="1:22" ht="21" x14ac:dyDescent="0.2">
      <c r="A65" s="38"/>
      <c r="B65" s="38"/>
      <c r="C65" s="38"/>
      <c r="D65" s="38"/>
      <c r="E65" s="38"/>
      <c r="F65" s="38"/>
      <c r="G65" s="38"/>
      <c r="H65" s="38"/>
      <c r="I65" s="11" t="s">
        <v>15</v>
      </c>
      <c r="J65" s="11" t="s">
        <v>16</v>
      </c>
      <c r="K65" s="11" t="s">
        <v>17</v>
      </c>
      <c r="L65" s="11" t="s">
        <v>18</v>
      </c>
      <c r="M65" s="11" t="s">
        <v>19</v>
      </c>
      <c r="N65" s="11" t="s">
        <v>20</v>
      </c>
      <c r="O65" s="38"/>
      <c r="P65" s="11" t="s">
        <v>21</v>
      </c>
      <c r="Q65" s="11" t="s">
        <v>21</v>
      </c>
      <c r="R65" s="11" t="s">
        <v>21</v>
      </c>
      <c r="S65" s="38"/>
      <c r="T65" s="38"/>
      <c r="U65" s="38"/>
      <c r="V65" s="1"/>
    </row>
    <row r="66" spans="1:22" ht="12" x14ac:dyDescent="0.2">
      <c r="A66" s="46" t="s">
        <v>58</v>
      </c>
      <c r="B66" s="43" t="s">
        <v>59</v>
      </c>
      <c r="C66" s="4">
        <v>1</v>
      </c>
      <c r="D66" s="5" t="s">
        <v>162</v>
      </c>
      <c r="E66" s="74" t="s">
        <v>194</v>
      </c>
      <c r="F66" s="75"/>
      <c r="G66" s="9" t="s">
        <v>195</v>
      </c>
      <c r="H66" s="5" t="s">
        <v>26</v>
      </c>
      <c r="I66" s="4">
        <v>4</v>
      </c>
      <c r="J66" s="24"/>
      <c r="K66" s="4">
        <v>2</v>
      </c>
      <c r="L66" s="24"/>
      <c r="M66" s="24"/>
      <c r="N66" s="24">
        <v>3</v>
      </c>
      <c r="O66" s="4">
        <v>3</v>
      </c>
      <c r="P66" s="25">
        <f t="shared" ref="P66:P71" si="36">SUM(I66:M66)*15+O66</f>
        <v>93</v>
      </c>
      <c r="Q66" s="7">
        <f>R66-P66</f>
        <v>32</v>
      </c>
      <c r="R66" s="8">
        <f>S66*25</f>
        <v>125</v>
      </c>
      <c r="S66" s="10">
        <v>5</v>
      </c>
      <c r="T66" s="5" t="s">
        <v>27</v>
      </c>
      <c r="U66" s="5" t="s">
        <v>28</v>
      </c>
      <c r="V66" s="1"/>
    </row>
    <row r="67" spans="1:22" ht="12" x14ac:dyDescent="0.2">
      <c r="A67" s="38"/>
      <c r="B67" s="38"/>
      <c r="C67" s="4">
        <v>2</v>
      </c>
      <c r="D67" s="5" t="s">
        <v>163</v>
      </c>
      <c r="E67" s="74" t="s">
        <v>180</v>
      </c>
      <c r="F67" s="75"/>
      <c r="G67" s="9" t="s">
        <v>179</v>
      </c>
      <c r="H67" s="5" t="s">
        <v>26</v>
      </c>
      <c r="I67" s="4">
        <v>4</v>
      </c>
      <c r="J67" s="24"/>
      <c r="K67" s="4">
        <v>2</v>
      </c>
      <c r="L67" s="24"/>
      <c r="M67" s="24"/>
      <c r="N67" s="24">
        <v>3</v>
      </c>
      <c r="O67" s="4">
        <v>3</v>
      </c>
      <c r="P67" s="25">
        <f t="shared" si="36"/>
        <v>93</v>
      </c>
      <c r="Q67" s="7">
        <f t="shared" ref="Q67:Q71" si="37">R67-P67</f>
        <v>32</v>
      </c>
      <c r="R67" s="8">
        <f t="shared" ref="R67:R71" si="38">S67*25</f>
        <v>125</v>
      </c>
      <c r="S67" s="10">
        <v>5</v>
      </c>
      <c r="T67" s="5" t="s">
        <v>31</v>
      </c>
      <c r="U67" s="5" t="s">
        <v>28</v>
      </c>
      <c r="V67" s="1"/>
    </row>
    <row r="68" spans="1:22" ht="12" x14ac:dyDescent="0.2">
      <c r="A68" s="38"/>
      <c r="B68" s="38"/>
      <c r="C68" s="4">
        <v>3</v>
      </c>
      <c r="D68" s="5" t="s">
        <v>164</v>
      </c>
      <c r="E68" s="74" t="s">
        <v>181</v>
      </c>
      <c r="F68" s="75"/>
      <c r="G68" s="9" t="s">
        <v>182</v>
      </c>
      <c r="H68" s="5" t="s">
        <v>26</v>
      </c>
      <c r="I68" s="4">
        <v>4</v>
      </c>
      <c r="J68" s="24"/>
      <c r="K68" s="4">
        <v>2</v>
      </c>
      <c r="L68" s="24"/>
      <c r="M68" s="24"/>
      <c r="N68" s="24">
        <v>3</v>
      </c>
      <c r="O68" s="4">
        <v>3</v>
      </c>
      <c r="P68" s="25">
        <f t="shared" si="36"/>
        <v>93</v>
      </c>
      <c r="Q68" s="7">
        <f t="shared" si="37"/>
        <v>32</v>
      </c>
      <c r="R68" s="8">
        <f t="shared" si="38"/>
        <v>125</v>
      </c>
      <c r="S68" s="10">
        <v>5</v>
      </c>
      <c r="T68" s="5" t="s">
        <v>27</v>
      </c>
      <c r="U68" s="5" t="s">
        <v>28</v>
      </c>
      <c r="V68" s="1"/>
    </row>
    <row r="69" spans="1:22" ht="22.5" x14ac:dyDescent="0.2">
      <c r="A69" s="38"/>
      <c r="B69" s="38"/>
      <c r="C69" s="4">
        <v>4</v>
      </c>
      <c r="D69" s="5" t="s">
        <v>165</v>
      </c>
      <c r="E69" s="74" t="s">
        <v>126</v>
      </c>
      <c r="F69" s="75"/>
      <c r="G69" s="22" t="s">
        <v>127</v>
      </c>
      <c r="H69" s="5" t="s">
        <v>26</v>
      </c>
      <c r="I69" s="4">
        <v>3</v>
      </c>
      <c r="J69" s="24"/>
      <c r="K69" s="4">
        <v>2</v>
      </c>
      <c r="L69" s="24"/>
      <c r="M69" s="24"/>
      <c r="N69" s="24">
        <v>3</v>
      </c>
      <c r="O69" s="4">
        <v>3</v>
      </c>
      <c r="P69" s="25">
        <f t="shared" si="36"/>
        <v>78</v>
      </c>
      <c r="Q69" s="7">
        <f t="shared" si="37"/>
        <v>47</v>
      </c>
      <c r="R69" s="8">
        <f t="shared" si="38"/>
        <v>125</v>
      </c>
      <c r="S69" s="10">
        <v>5</v>
      </c>
      <c r="T69" s="5" t="s">
        <v>27</v>
      </c>
      <c r="U69" s="5" t="s">
        <v>28</v>
      </c>
      <c r="V69" s="1"/>
    </row>
    <row r="70" spans="1:22" ht="22.5" x14ac:dyDescent="0.2">
      <c r="A70" s="38"/>
      <c r="B70" s="38"/>
      <c r="C70" s="4">
        <v>5</v>
      </c>
      <c r="D70" s="5" t="s">
        <v>166</v>
      </c>
      <c r="E70" s="74" t="s">
        <v>212</v>
      </c>
      <c r="F70" s="75"/>
      <c r="G70" s="28" t="s">
        <v>213</v>
      </c>
      <c r="H70" s="5" t="s">
        <v>26</v>
      </c>
      <c r="I70" s="4">
        <v>3</v>
      </c>
      <c r="J70" s="24"/>
      <c r="K70" s="4">
        <v>2</v>
      </c>
      <c r="L70" s="24"/>
      <c r="M70" s="24"/>
      <c r="N70" s="24">
        <v>3</v>
      </c>
      <c r="O70" s="4">
        <v>3</v>
      </c>
      <c r="P70" s="25">
        <f t="shared" si="36"/>
        <v>78</v>
      </c>
      <c r="Q70" s="7">
        <f t="shared" si="37"/>
        <v>47</v>
      </c>
      <c r="R70" s="8">
        <f t="shared" si="38"/>
        <v>125</v>
      </c>
      <c r="S70" s="10">
        <v>5</v>
      </c>
      <c r="T70" s="5" t="s">
        <v>27</v>
      </c>
      <c r="U70" s="5" t="s">
        <v>28</v>
      </c>
      <c r="V70" s="1"/>
    </row>
    <row r="71" spans="1:22" ht="12" x14ac:dyDescent="0.2">
      <c r="A71" s="38"/>
      <c r="B71" s="38"/>
      <c r="C71" s="4">
        <v>6</v>
      </c>
      <c r="D71" s="5" t="s">
        <v>167</v>
      </c>
      <c r="E71" s="74" t="s">
        <v>103</v>
      </c>
      <c r="F71" s="75"/>
      <c r="G71" s="31" t="s">
        <v>102</v>
      </c>
      <c r="H71" s="5" t="s">
        <v>26</v>
      </c>
      <c r="I71" s="24"/>
      <c r="J71" s="4">
        <v>1</v>
      </c>
      <c r="K71" s="4">
        <v>1</v>
      </c>
      <c r="L71" s="4">
        <v>4</v>
      </c>
      <c r="M71" s="24"/>
      <c r="N71" s="24"/>
      <c r="O71" s="4">
        <v>3</v>
      </c>
      <c r="P71" s="25">
        <f t="shared" si="36"/>
        <v>93</v>
      </c>
      <c r="Q71" s="7">
        <f t="shared" si="37"/>
        <v>32</v>
      </c>
      <c r="R71" s="8">
        <f t="shared" si="38"/>
        <v>125</v>
      </c>
      <c r="S71" s="10">
        <v>5</v>
      </c>
      <c r="T71" s="5" t="s">
        <v>27</v>
      </c>
      <c r="U71" s="5" t="s">
        <v>28</v>
      </c>
      <c r="V71" s="1"/>
    </row>
    <row r="72" spans="1:22" ht="12" x14ac:dyDescent="0.2">
      <c r="A72" s="38"/>
      <c r="B72" s="38"/>
      <c r="C72" s="37"/>
      <c r="D72" s="37"/>
      <c r="E72" s="37"/>
      <c r="F72" s="37"/>
      <c r="G72" s="37"/>
      <c r="H72" s="5" t="s">
        <v>38</v>
      </c>
      <c r="I72" s="26">
        <f t="shared" ref="I72:O72" si="39">SUM(I66:I71)</f>
        <v>18</v>
      </c>
      <c r="J72" s="26">
        <f t="shared" si="39"/>
        <v>1</v>
      </c>
      <c r="K72" s="26">
        <f t="shared" si="39"/>
        <v>11</v>
      </c>
      <c r="L72" s="26">
        <f t="shared" si="39"/>
        <v>4</v>
      </c>
      <c r="M72" s="26">
        <f t="shared" si="39"/>
        <v>0</v>
      </c>
      <c r="N72" s="26">
        <f t="shared" si="39"/>
        <v>15</v>
      </c>
      <c r="O72" s="26">
        <f t="shared" si="39"/>
        <v>18</v>
      </c>
      <c r="P72" s="26">
        <f t="shared" ref="P72:S72" si="40">SUM(P66:P71)</f>
        <v>528</v>
      </c>
      <c r="Q72" s="26">
        <f t="shared" si="40"/>
        <v>222</v>
      </c>
      <c r="R72" s="26">
        <f t="shared" si="40"/>
        <v>750</v>
      </c>
      <c r="S72" s="26">
        <f t="shared" si="40"/>
        <v>30</v>
      </c>
      <c r="T72" s="27"/>
      <c r="U72" s="27"/>
      <c r="V72" s="1"/>
    </row>
    <row r="73" spans="1:22" ht="11.25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24"/>
      <c r="V73" s="1"/>
    </row>
    <row r="74" spans="1:22" ht="21" x14ac:dyDescent="0.2">
      <c r="A74" s="38"/>
      <c r="B74" s="39" t="s">
        <v>1</v>
      </c>
      <c r="C74" s="39" t="s">
        <v>2</v>
      </c>
      <c r="D74" s="39" t="s">
        <v>3</v>
      </c>
      <c r="E74" s="39" t="s">
        <v>4</v>
      </c>
      <c r="F74" s="38"/>
      <c r="G74" s="39" t="s">
        <v>5</v>
      </c>
      <c r="H74" s="42" t="s">
        <v>6</v>
      </c>
      <c r="I74" s="39" t="s">
        <v>7</v>
      </c>
      <c r="J74" s="38"/>
      <c r="K74" s="38"/>
      <c r="L74" s="38"/>
      <c r="M74" s="38"/>
      <c r="N74" s="38"/>
      <c r="O74" s="39" t="s">
        <v>8</v>
      </c>
      <c r="P74" s="11" t="s">
        <v>9</v>
      </c>
      <c r="Q74" s="11" t="s">
        <v>10</v>
      </c>
      <c r="R74" s="11" t="s">
        <v>11</v>
      </c>
      <c r="S74" s="39" t="s">
        <v>12</v>
      </c>
      <c r="T74" s="42" t="s">
        <v>13</v>
      </c>
      <c r="U74" s="42" t="s">
        <v>14</v>
      </c>
      <c r="V74" s="1"/>
    </row>
    <row r="75" spans="1:22" ht="21" x14ac:dyDescent="0.2">
      <c r="A75" s="38"/>
      <c r="B75" s="38"/>
      <c r="C75" s="38"/>
      <c r="D75" s="38"/>
      <c r="E75" s="38"/>
      <c r="F75" s="38"/>
      <c r="G75" s="38"/>
      <c r="H75" s="38"/>
      <c r="I75" s="11" t="s">
        <v>15</v>
      </c>
      <c r="J75" s="11" t="s">
        <v>16</v>
      </c>
      <c r="K75" s="11" t="s">
        <v>17</v>
      </c>
      <c r="L75" s="11" t="s">
        <v>18</v>
      </c>
      <c r="M75" s="11" t="s">
        <v>19</v>
      </c>
      <c r="N75" s="11" t="s">
        <v>20</v>
      </c>
      <c r="O75" s="38"/>
      <c r="P75" s="11" t="s">
        <v>21</v>
      </c>
      <c r="Q75" s="11" t="s">
        <v>21</v>
      </c>
      <c r="R75" s="11" t="s">
        <v>21</v>
      </c>
      <c r="S75" s="38"/>
      <c r="T75" s="38"/>
      <c r="U75" s="38"/>
      <c r="V75" s="1"/>
    </row>
    <row r="76" spans="1:22" ht="22.5" x14ac:dyDescent="0.2">
      <c r="A76" s="38"/>
      <c r="B76" s="43" t="s">
        <v>60</v>
      </c>
      <c r="C76" s="13">
        <v>1</v>
      </c>
      <c r="D76" s="14" t="s">
        <v>168</v>
      </c>
      <c r="E76" s="36" t="s">
        <v>210</v>
      </c>
      <c r="F76" s="37"/>
      <c r="G76" s="28" t="s">
        <v>211</v>
      </c>
      <c r="H76" s="5" t="s">
        <v>42</v>
      </c>
      <c r="I76" s="4">
        <v>2</v>
      </c>
      <c r="J76" s="4"/>
      <c r="K76" s="24">
        <v>2</v>
      </c>
      <c r="L76" s="24"/>
      <c r="M76" s="24"/>
      <c r="N76" s="24">
        <v>3</v>
      </c>
      <c r="O76" s="4">
        <v>3</v>
      </c>
      <c r="P76" s="25">
        <f t="shared" ref="P76:P81" si="41">SUM(I76:M76)*15+O76</f>
        <v>63</v>
      </c>
      <c r="Q76" s="7">
        <f>R76-P76</f>
        <v>37</v>
      </c>
      <c r="R76" s="8">
        <f>S76*25</f>
        <v>100</v>
      </c>
      <c r="S76" s="10">
        <v>4</v>
      </c>
      <c r="T76" s="5" t="s">
        <v>37</v>
      </c>
      <c r="U76" s="5" t="s">
        <v>32</v>
      </c>
      <c r="V76" s="1"/>
    </row>
    <row r="77" spans="1:22" ht="24" x14ac:dyDescent="0.2">
      <c r="A77" s="38"/>
      <c r="B77" s="38"/>
      <c r="C77" s="13">
        <v>2</v>
      </c>
      <c r="D77" s="14" t="s">
        <v>169</v>
      </c>
      <c r="E77" s="47" t="s">
        <v>183</v>
      </c>
      <c r="F77" s="48"/>
      <c r="G77" s="23" t="s">
        <v>216</v>
      </c>
      <c r="H77" s="5" t="s">
        <v>26</v>
      </c>
      <c r="I77" s="4">
        <v>2</v>
      </c>
      <c r="J77" s="24"/>
      <c r="K77" s="4">
        <v>2</v>
      </c>
      <c r="L77" s="24"/>
      <c r="M77" s="24"/>
      <c r="N77" s="24">
        <v>3</v>
      </c>
      <c r="O77" s="4">
        <v>3</v>
      </c>
      <c r="P77" s="25">
        <f t="shared" si="41"/>
        <v>63</v>
      </c>
      <c r="Q77" s="7">
        <f t="shared" ref="Q77:Q81" si="42">R77-P77</f>
        <v>62</v>
      </c>
      <c r="R77" s="8">
        <f t="shared" ref="R77:R81" si="43">S77*25</f>
        <v>125</v>
      </c>
      <c r="S77" s="10">
        <v>5</v>
      </c>
      <c r="T77" s="5" t="s">
        <v>27</v>
      </c>
      <c r="U77" s="5" t="s">
        <v>28</v>
      </c>
      <c r="V77" s="1"/>
    </row>
    <row r="78" spans="1:22" ht="12" x14ac:dyDescent="0.2">
      <c r="A78" s="38"/>
      <c r="B78" s="38"/>
      <c r="C78" s="13">
        <v>3</v>
      </c>
      <c r="D78" s="14" t="s">
        <v>170</v>
      </c>
      <c r="E78" s="74" t="s">
        <v>186</v>
      </c>
      <c r="F78" s="75"/>
      <c r="G78" s="31" t="s">
        <v>187</v>
      </c>
      <c r="H78" s="5" t="s">
        <v>26</v>
      </c>
      <c r="I78" s="4">
        <v>2</v>
      </c>
      <c r="J78" s="24"/>
      <c r="K78" s="4">
        <v>2</v>
      </c>
      <c r="L78" s="24"/>
      <c r="M78" s="24"/>
      <c r="N78" s="24">
        <v>3</v>
      </c>
      <c r="O78" s="4">
        <v>3</v>
      </c>
      <c r="P78" s="25">
        <f t="shared" si="41"/>
        <v>63</v>
      </c>
      <c r="Q78" s="7">
        <f t="shared" si="42"/>
        <v>62</v>
      </c>
      <c r="R78" s="8">
        <f t="shared" si="43"/>
        <v>125</v>
      </c>
      <c r="S78" s="10">
        <v>5</v>
      </c>
      <c r="T78" s="5" t="s">
        <v>27</v>
      </c>
      <c r="U78" s="5" t="s">
        <v>28</v>
      </c>
      <c r="V78" s="1"/>
    </row>
    <row r="79" spans="1:22" ht="12" x14ac:dyDescent="0.2">
      <c r="A79" s="38"/>
      <c r="B79" s="38"/>
      <c r="C79" s="13">
        <v>4</v>
      </c>
      <c r="D79" s="14" t="s">
        <v>171</v>
      </c>
      <c r="E79" s="76" t="s">
        <v>124</v>
      </c>
      <c r="F79" s="77"/>
      <c r="G79" s="31" t="s">
        <v>125</v>
      </c>
      <c r="H79" s="5" t="s">
        <v>26</v>
      </c>
      <c r="I79" s="4">
        <v>3</v>
      </c>
      <c r="J79" s="24"/>
      <c r="K79" s="4">
        <v>2</v>
      </c>
      <c r="L79" s="24"/>
      <c r="M79" s="24"/>
      <c r="N79" s="24">
        <v>1</v>
      </c>
      <c r="O79" s="4">
        <v>3</v>
      </c>
      <c r="P79" s="25">
        <f t="shared" si="41"/>
        <v>78</v>
      </c>
      <c r="Q79" s="7">
        <f t="shared" si="42"/>
        <v>47</v>
      </c>
      <c r="R79" s="8">
        <f t="shared" si="43"/>
        <v>125</v>
      </c>
      <c r="S79" s="10">
        <v>5</v>
      </c>
      <c r="T79" s="5" t="s">
        <v>27</v>
      </c>
      <c r="U79" s="5" t="s">
        <v>28</v>
      </c>
      <c r="V79" s="1"/>
    </row>
    <row r="80" spans="1:22" ht="24" x14ac:dyDescent="0.2">
      <c r="A80" s="38"/>
      <c r="B80" s="38"/>
      <c r="C80" s="13">
        <v>5</v>
      </c>
      <c r="D80" s="14" t="s">
        <v>172</v>
      </c>
      <c r="E80" s="34" t="s">
        <v>206</v>
      </c>
      <c r="F80" s="24"/>
      <c r="G80" s="28" t="s">
        <v>207</v>
      </c>
      <c r="H80" s="5" t="s">
        <v>26</v>
      </c>
      <c r="I80" s="24"/>
      <c r="J80" s="4">
        <v>1</v>
      </c>
      <c r="K80" s="4">
        <v>1</v>
      </c>
      <c r="L80" s="4">
        <v>4</v>
      </c>
      <c r="M80" s="24"/>
      <c r="N80" s="24"/>
      <c r="O80" s="4">
        <v>3</v>
      </c>
      <c r="P80" s="25">
        <f t="shared" si="41"/>
        <v>93</v>
      </c>
      <c r="Q80" s="7">
        <f t="shared" si="42"/>
        <v>57</v>
      </c>
      <c r="R80" s="8">
        <f t="shared" si="43"/>
        <v>150</v>
      </c>
      <c r="S80" s="10">
        <v>6</v>
      </c>
      <c r="T80" s="5" t="s">
        <v>27</v>
      </c>
      <c r="U80" s="5" t="s">
        <v>28</v>
      </c>
      <c r="V80" s="1"/>
    </row>
    <row r="81" spans="1:22" ht="12" x14ac:dyDescent="0.2">
      <c r="A81" s="38"/>
      <c r="B81" s="38"/>
      <c r="C81" s="13">
        <v>6</v>
      </c>
      <c r="D81" s="14" t="s">
        <v>173</v>
      </c>
      <c r="E81" s="74" t="s">
        <v>103</v>
      </c>
      <c r="F81" s="75"/>
      <c r="G81" s="31" t="s">
        <v>102</v>
      </c>
      <c r="H81" s="5" t="s">
        <v>26</v>
      </c>
      <c r="I81" s="4">
        <v>3</v>
      </c>
      <c r="J81" s="24"/>
      <c r="K81" s="4">
        <v>2</v>
      </c>
      <c r="L81" s="24"/>
      <c r="M81" s="24"/>
      <c r="N81" s="24">
        <v>3</v>
      </c>
      <c r="O81" s="4">
        <v>3</v>
      </c>
      <c r="P81" s="25">
        <f t="shared" si="41"/>
        <v>78</v>
      </c>
      <c r="Q81" s="7">
        <f t="shared" si="42"/>
        <v>47</v>
      </c>
      <c r="R81" s="8">
        <f t="shared" si="43"/>
        <v>125</v>
      </c>
      <c r="S81" s="10">
        <v>5</v>
      </c>
      <c r="T81" s="5" t="s">
        <v>31</v>
      </c>
      <c r="U81" s="5" t="s">
        <v>28</v>
      </c>
      <c r="V81" s="1"/>
    </row>
    <row r="82" spans="1:22" ht="11.25" x14ac:dyDescent="0.2">
      <c r="A82" s="38"/>
      <c r="B82" s="38"/>
      <c r="C82" s="38"/>
      <c r="D82" s="38"/>
      <c r="E82" s="38"/>
      <c r="F82" s="38"/>
      <c r="G82" s="38"/>
      <c r="H82" s="5" t="s">
        <v>38</v>
      </c>
      <c r="I82" s="26">
        <f t="shared" ref="I82:O82" si="44">SUM(I76:I81)</f>
        <v>12</v>
      </c>
      <c r="J82" s="26">
        <f t="shared" si="44"/>
        <v>1</v>
      </c>
      <c r="K82" s="26">
        <f t="shared" si="44"/>
        <v>11</v>
      </c>
      <c r="L82" s="26">
        <f t="shared" si="44"/>
        <v>4</v>
      </c>
      <c r="M82" s="26">
        <f t="shared" si="44"/>
        <v>0</v>
      </c>
      <c r="N82" s="26">
        <f t="shared" si="44"/>
        <v>13</v>
      </c>
      <c r="O82" s="26">
        <f t="shared" si="44"/>
        <v>18</v>
      </c>
      <c r="P82" s="26">
        <f t="shared" ref="P82:S82" si="45">SUM(P76:P81)</f>
        <v>438</v>
      </c>
      <c r="Q82" s="26">
        <f t="shared" si="45"/>
        <v>312</v>
      </c>
      <c r="R82" s="26">
        <f t="shared" si="45"/>
        <v>750</v>
      </c>
      <c r="S82" s="26">
        <f t="shared" si="45"/>
        <v>30</v>
      </c>
      <c r="T82" s="27"/>
      <c r="U82" s="27"/>
      <c r="V82" s="1"/>
    </row>
    <row r="83" spans="1:22" ht="11.25" x14ac:dyDescent="0.2">
      <c r="A83" s="35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1"/>
    </row>
    <row r="84" spans="1:22" ht="11.25" x14ac:dyDescent="0.2">
      <c r="A84" s="35"/>
      <c r="B84" s="24"/>
      <c r="C84" s="24"/>
      <c r="D84" s="24"/>
      <c r="E84" s="38"/>
      <c r="F84" s="38"/>
      <c r="G84" s="24"/>
      <c r="H84" s="15" t="s">
        <v>38</v>
      </c>
      <c r="I84" s="16">
        <v>125</v>
      </c>
      <c r="J84" s="16">
        <v>9</v>
      </c>
      <c r="K84" s="16">
        <v>74</v>
      </c>
      <c r="L84" s="16">
        <v>10</v>
      </c>
      <c r="M84" s="16">
        <v>11</v>
      </c>
      <c r="N84" s="16">
        <v>1</v>
      </c>
      <c r="O84" s="16">
        <v>177</v>
      </c>
      <c r="P84" s="16">
        <v>3397</v>
      </c>
      <c r="Q84" s="16">
        <v>3803</v>
      </c>
      <c r="R84" s="16">
        <v>7200</v>
      </c>
      <c r="S84" s="16">
        <v>240</v>
      </c>
      <c r="T84" s="46" t="s">
        <v>62</v>
      </c>
      <c r="U84" s="38"/>
      <c r="V84" s="1"/>
    </row>
    <row r="85" spans="1:22" ht="11.25" x14ac:dyDescent="0.2">
      <c r="A85" s="24"/>
      <c r="B85" s="24"/>
      <c r="C85" s="24"/>
      <c r="D85" s="24"/>
      <c r="E85" s="38"/>
      <c r="F85" s="38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1"/>
    </row>
    <row r="86" spans="1:22" ht="21" x14ac:dyDescent="0.2">
      <c r="A86" s="55"/>
      <c r="B86" s="39" t="s">
        <v>1</v>
      </c>
      <c r="C86" s="39" t="s">
        <v>2</v>
      </c>
      <c r="D86" s="39" t="s">
        <v>3</v>
      </c>
      <c r="E86" s="39" t="s">
        <v>4</v>
      </c>
      <c r="F86" s="38"/>
      <c r="G86" s="39" t="s">
        <v>91</v>
      </c>
      <c r="H86" s="39" t="s">
        <v>6</v>
      </c>
      <c r="I86" s="39" t="s">
        <v>7</v>
      </c>
      <c r="J86" s="38"/>
      <c r="K86" s="38"/>
      <c r="L86" s="38"/>
      <c r="M86" s="38"/>
      <c r="N86" s="38"/>
      <c r="O86" s="39" t="s">
        <v>8</v>
      </c>
      <c r="P86" s="11" t="s">
        <v>9</v>
      </c>
      <c r="Q86" s="11" t="s">
        <v>10</v>
      </c>
      <c r="R86" s="11" t="s">
        <v>11</v>
      </c>
      <c r="S86" s="39" t="s">
        <v>12</v>
      </c>
      <c r="T86" s="42" t="s">
        <v>13</v>
      </c>
      <c r="U86" s="42" t="s">
        <v>14</v>
      </c>
      <c r="V86" s="1"/>
    </row>
    <row r="87" spans="1:22" ht="21" x14ac:dyDescent="0.2">
      <c r="A87" s="38"/>
      <c r="B87" s="38"/>
      <c r="C87" s="38"/>
      <c r="D87" s="38"/>
      <c r="E87" s="38"/>
      <c r="F87" s="38"/>
      <c r="G87" s="38"/>
      <c r="H87" s="38"/>
      <c r="I87" s="11" t="s">
        <v>15</v>
      </c>
      <c r="J87" s="11" t="s">
        <v>16</v>
      </c>
      <c r="K87" s="11" t="s">
        <v>17</v>
      </c>
      <c r="L87" s="11" t="s">
        <v>18</v>
      </c>
      <c r="M87" s="11" t="s">
        <v>19</v>
      </c>
      <c r="N87" s="11" t="s">
        <v>20</v>
      </c>
      <c r="O87" s="38"/>
      <c r="P87" s="11" t="s">
        <v>21</v>
      </c>
      <c r="Q87" s="11" t="s">
        <v>21</v>
      </c>
      <c r="R87" s="11" t="s">
        <v>21</v>
      </c>
      <c r="S87" s="38"/>
      <c r="T87" s="38"/>
      <c r="U87" s="38"/>
      <c r="V87" s="1"/>
    </row>
    <row r="88" spans="1:22" ht="11.25" x14ac:dyDescent="0.2">
      <c r="A88" s="46" t="s">
        <v>50</v>
      </c>
      <c r="B88" s="56"/>
      <c r="C88" s="4"/>
      <c r="D88" s="5"/>
      <c r="E88" s="24"/>
      <c r="F88" s="24"/>
      <c r="G88" s="24"/>
      <c r="H88" s="5"/>
      <c r="I88" s="4"/>
      <c r="J88" s="24"/>
      <c r="K88" s="4"/>
      <c r="L88" s="24"/>
      <c r="M88" s="24"/>
      <c r="N88" s="24"/>
      <c r="O88" s="4"/>
      <c r="P88" s="25"/>
      <c r="Q88" s="7"/>
      <c r="R88" s="8"/>
      <c r="S88" s="17"/>
      <c r="T88" s="5"/>
      <c r="U88" s="5"/>
      <c r="V88" s="1"/>
    </row>
    <row r="89" spans="1:22" ht="11.25" x14ac:dyDescent="0.2">
      <c r="A89" s="38"/>
      <c r="B89" s="38"/>
      <c r="C89" s="4"/>
      <c r="D89" s="5"/>
      <c r="E89" s="24"/>
      <c r="F89" s="24"/>
      <c r="G89" s="24"/>
      <c r="H89" s="5"/>
      <c r="I89" s="4"/>
      <c r="J89" s="24"/>
      <c r="K89" s="4"/>
      <c r="L89" s="24"/>
      <c r="M89" s="24"/>
      <c r="N89" s="24"/>
      <c r="O89" s="4"/>
      <c r="P89" s="25"/>
      <c r="Q89" s="7"/>
      <c r="R89" s="8"/>
      <c r="S89" s="17"/>
      <c r="T89" s="5"/>
      <c r="U89" s="5"/>
      <c r="V89" s="1"/>
    </row>
    <row r="90" spans="1:22" ht="11.25" x14ac:dyDescent="0.2">
      <c r="A90" s="46" t="s">
        <v>58</v>
      </c>
      <c r="B90" s="56"/>
      <c r="C90" s="4"/>
      <c r="D90" s="5"/>
      <c r="E90" s="54"/>
      <c r="F90" s="38"/>
      <c r="G90" s="9"/>
      <c r="H90" s="5"/>
      <c r="I90" s="4"/>
      <c r="J90" s="24"/>
      <c r="K90" s="4"/>
      <c r="L90" s="24"/>
      <c r="M90" s="24"/>
      <c r="N90" s="24"/>
      <c r="O90" s="4"/>
      <c r="P90" s="25"/>
      <c r="Q90" s="7"/>
      <c r="R90" s="8"/>
      <c r="S90" s="17"/>
      <c r="T90" s="5"/>
      <c r="U90" s="5"/>
      <c r="V90" s="1"/>
    </row>
    <row r="91" spans="1:22" ht="11.25" x14ac:dyDescent="0.2">
      <c r="A91" s="38"/>
      <c r="B91" s="38"/>
      <c r="C91" s="4"/>
      <c r="D91" s="5"/>
      <c r="E91" s="54"/>
      <c r="F91" s="38"/>
      <c r="G91" s="9"/>
      <c r="H91" s="5"/>
      <c r="I91" s="4"/>
      <c r="J91" s="24"/>
      <c r="K91" s="4"/>
      <c r="L91" s="24"/>
      <c r="M91" s="24"/>
      <c r="N91" s="24"/>
      <c r="O91" s="4"/>
      <c r="P91" s="25"/>
      <c r="Q91" s="7"/>
      <c r="R91" s="8"/>
      <c r="S91" s="17"/>
      <c r="T91" s="5"/>
      <c r="U91" s="5"/>
      <c r="V91" s="1"/>
    </row>
    <row r="92" spans="1:22" ht="11.25" x14ac:dyDescent="0.2">
      <c r="A92" s="38"/>
      <c r="B92" s="38"/>
      <c r="C92" s="4"/>
      <c r="D92" s="5"/>
      <c r="E92" s="54"/>
      <c r="F92" s="38"/>
      <c r="G92" s="9"/>
      <c r="H92" s="5"/>
      <c r="I92" s="4"/>
      <c r="J92" s="24"/>
      <c r="K92" s="4"/>
      <c r="L92" s="24"/>
      <c r="M92" s="24"/>
      <c r="N92" s="24"/>
      <c r="O92" s="4"/>
      <c r="P92" s="25"/>
      <c r="Q92" s="7"/>
      <c r="R92" s="8"/>
      <c r="S92" s="17"/>
      <c r="T92" s="5"/>
      <c r="U92" s="5"/>
      <c r="V92" s="1"/>
    </row>
    <row r="93" spans="1:22" ht="11.25" x14ac:dyDescent="0.2">
      <c r="A93" s="38"/>
      <c r="B93" s="38"/>
      <c r="C93" s="4"/>
      <c r="D93" s="5"/>
      <c r="E93" s="54"/>
      <c r="F93" s="38"/>
      <c r="G93" s="9"/>
      <c r="H93" s="5"/>
      <c r="I93" s="4"/>
      <c r="J93" s="24"/>
      <c r="K93" s="4"/>
      <c r="L93" s="24"/>
      <c r="M93" s="24"/>
      <c r="N93" s="24"/>
      <c r="O93" s="4"/>
      <c r="P93" s="25"/>
      <c r="Q93" s="7"/>
      <c r="R93" s="8"/>
      <c r="S93" s="17"/>
      <c r="T93" s="5"/>
      <c r="U93" s="5"/>
      <c r="V93" s="1"/>
    </row>
    <row r="94" spans="1:22" ht="11.25" x14ac:dyDescent="0.2">
      <c r="A94" s="24"/>
      <c r="B94" s="24"/>
      <c r="C94" s="24"/>
      <c r="D94" s="24"/>
      <c r="E94" s="38"/>
      <c r="F94" s="38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1"/>
    </row>
    <row r="95" spans="1:22" ht="11.25" x14ac:dyDescent="0.2">
      <c r="A95" s="62" t="s">
        <v>64</v>
      </c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1"/>
    </row>
    <row r="96" spans="1:22" ht="11.25" x14ac:dyDescent="0.2">
      <c r="A96" s="42" t="s">
        <v>65</v>
      </c>
      <c r="B96" s="38"/>
      <c r="C96" s="18" t="s">
        <v>66</v>
      </c>
      <c r="D96" s="54" t="s">
        <v>67</v>
      </c>
      <c r="E96" s="38"/>
      <c r="F96" s="38"/>
      <c r="G96" s="39" t="s">
        <v>68</v>
      </c>
      <c r="H96" s="38"/>
      <c r="I96" s="18" t="s">
        <v>31</v>
      </c>
      <c r="J96" s="54" t="s">
        <v>69</v>
      </c>
      <c r="K96" s="38"/>
      <c r="L96" s="38"/>
      <c r="M96" s="38"/>
      <c r="N96" s="61" t="s">
        <v>70</v>
      </c>
      <c r="O96" s="38"/>
      <c r="P96" s="54" t="s">
        <v>71</v>
      </c>
      <c r="Q96" s="38"/>
      <c r="R96" s="38"/>
      <c r="S96" s="38"/>
      <c r="T96" s="38"/>
      <c r="U96" s="38"/>
      <c r="V96" s="1"/>
    </row>
    <row r="97" spans="1:22" ht="11.25" x14ac:dyDescent="0.2">
      <c r="A97" s="38"/>
      <c r="B97" s="38"/>
      <c r="C97" s="18" t="s">
        <v>72</v>
      </c>
      <c r="D97" s="54" t="s">
        <v>73</v>
      </c>
      <c r="E97" s="38"/>
      <c r="F97" s="38"/>
      <c r="G97" s="38"/>
      <c r="H97" s="38"/>
      <c r="I97" s="18" t="s">
        <v>27</v>
      </c>
      <c r="J97" s="54" t="s">
        <v>74</v>
      </c>
      <c r="K97" s="38"/>
      <c r="L97" s="38"/>
      <c r="M97" s="38"/>
      <c r="N97" s="61" t="s">
        <v>75</v>
      </c>
      <c r="O97" s="38"/>
      <c r="P97" s="54" t="s">
        <v>76</v>
      </c>
      <c r="Q97" s="38"/>
      <c r="R97" s="38"/>
      <c r="S97" s="38"/>
      <c r="T97" s="38"/>
      <c r="U97" s="38"/>
      <c r="V97" s="1"/>
    </row>
    <row r="98" spans="1:22" ht="11.25" x14ac:dyDescent="0.2">
      <c r="A98" s="38"/>
      <c r="B98" s="38"/>
      <c r="C98" s="18" t="s">
        <v>77</v>
      </c>
      <c r="D98" s="54" t="s">
        <v>78</v>
      </c>
      <c r="E98" s="38"/>
      <c r="F98" s="38"/>
      <c r="G98" s="38"/>
      <c r="H98" s="38"/>
      <c r="I98" s="18" t="s">
        <v>37</v>
      </c>
      <c r="J98" s="54" t="s">
        <v>79</v>
      </c>
      <c r="K98" s="38"/>
      <c r="L98" s="38"/>
      <c r="M98" s="38"/>
      <c r="N98" s="61" t="s">
        <v>80</v>
      </c>
      <c r="O98" s="38"/>
      <c r="P98" s="54" t="s">
        <v>81</v>
      </c>
      <c r="Q98" s="38"/>
      <c r="R98" s="38"/>
      <c r="S98" s="38"/>
      <c r="T98" s="38"/>
      <c r="U98" s="38"/>
      <c r="V98" s="1"/>
    </row>
    <row r="99" spans="1:22" ht="11.25" x14ac:dyDescent="0.2">
      <c r="A99" s="38"/>
      <c r="B99" s="38"/>
      <c r="C99" s="18" t="s">
        <v>82</v>
      </c>
      <c r="D99" s="54" t="s">
        <v>83</v>
      </c>
      <c r="E99" s="38"/>
      <c r="F99" s="38"/>
      <c r="G99" s="38"/>
      <c r="H99" s="38"/>
      <c r="I99" s="18" t="s">
        <v>57</v>
      </c>
      <c r="J99" s="54" t="s">
        <v>84</v>
      </c>
      <c r="K99" s="38"/>
      <c r="L99" s="38"/>
      <c r="M99" s="38"/>
      <c r="N99" s="61" t="s">
        <v>85</v>
      </c>
      <c r="O99" s="38"/>
      <c r="P99" s="54" t="s">
        <v>86</v>
      </c>
      <c r="Q99" s="38"/>
      <c r="R99" s="38"/>
      <c r="S99" s="38"/>
      <c r="T99" s="38"/>
      <c r="U99" s="38"/>
      <c r="V99" s="1"/>
    </row>
    <row r="100" spans="1:22" ht="11.25" x14ac:dyDescent="0.2">
      <c r="A100" s="38"/>
      <c r="B100" s="38"/>
      <c r="C100" s="18" t="s">
        <v>87</v>
      </c>
      <c r="D100" s="54" t="s">
        <v>88</v>
      </c>
      <c r="E100" s="38"/>
      <c r="F100" s="38"/>
      <c r="G100" s="38"/>
      <c r="H100" s="38"/>
      <c r="I100" s="54" t="s">
        <v>217</v>
      </c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1"/>
    </row>
    <row r="101" spans="1:22" ht="11.25" x14ac:dyDescent="0.2">
      <c r="A101" s="38"/>
      <c r="B101" s="38"/>
      <c r="C101" s="18" t="s">
        <v>89</v>
      </c>
      <c r="D101" s="54" t="s">
        <v>90</v>
      </c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1"/>
    </row>
    <row r="102" spans="1:22" s="60" customFormat="1" ht="99.75" customHeight="1" x14ac:dyDescent="0.2">
      <c r="A102" s="57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9"/>
    </row>
    <row r="103" spans="1:22" ht="6.75" customHeight="1" x14ac:dyDescent="0.2">
      <c r="A103" s="52"/>
      <c r="B103" s="53"/>
      <c r="C103" s="53"/>
      <c r="D103" s="53"/>
      <c r="E103" s="53"/>
    </row>
  </sheetData>
  <mergeCells count="220">
    <mergeCell ref="U64:U65"/>
    <mergeCell ref="B73:T73"/>
    <mergeCell ref="I74:N74"/>
    <mergeCell ref="O74:O75"/>
    <mergeCell ref="S74:S75"/>
    <mergeCell ref="T74:T75"/>
    <mergeCell ref="U74:U75"/>
    <mergeCell ref="B83:U83"/>
    <mergeCell ref="T84:U84"/>
    <mergeCell ref="E71:F71"/>
    <mergeCell ref="E84:F84"/>
    <mergeCell ref="B66:B72"/>
    <mergeCell ref="B74:B75"/>
    <mergeCell ref="E66:F66"/>
    <mergeCell ref="E67:F67"/>
    <mergeCell ref="E68:F68"/>
    <mergeCell ref="E69:F69"/>
    <mergeCell ref="E70:F70"/>
    <mergeCell ref="E78:F78"/>
    <mergeCell ref="E79:F79"/>
    <mergeCell ref="E81:F81"/>
    <mergeCell ref="O64:O65"/>
    <mergeCell ref="S64:S65"/>
    <mergeCell ref="T64:T65"/>
    <mergeCell ref="T86:T87"/>
    <mergeCell ref="H64:H65"/>
    <mergeCell ref="O86:O87"/>
    <mergeCell ref="E76:F76"/>
    <mergeCell ref="C72:G72"/>
    <mergeCell ref="C74:C75"/>
    <mergeCell ref="D74:D75"/>
    <mergeCell ref="G74:G75"/>
    <mergeCell ref="H74:H75"/>
    <mergeCell ref="E74:F75"/>
    <mergeCell ref="C82:G82"/>
    <mergeCell ref="I86:N86"/>
    <mergeCell ref="S86:S87"/>
    <mergeCell ref="E86:F87"/>
    <mergeCell ref="G64:G65"/>
    <mergeCell ref="A5:A22"/>
    <mergeCell ref="B5:B11"/>
    <mergeCell ref="B13:B14"/>
    <mergeCell ref="C13:C14"/>
    <mergeCell ref="D13:D14"/>
    <mergeCell ref="E44:F45"/>
    <mergeCell ref="G44:G45"/>
    <mergeCell ref="H44:H45"/>
    <mergeCell ref="O44:O45"/>
    <mergeCell ref="I44:N44"/>
    <mergeCell ref="E5:F5"/>
    <mergeCell ref="E6:F6"/>
    <mergeCell ref="E7:F7"/>
    <mergeCell ref="E8:F8"/>
    <mergeCell ref="E20:F20"/>
    <mergeCell ref="C21:G21"/>
    <mergeCell ref="B22:T22"/>
    <mergeCell ref="B15:B21"/>
    <mergeCell ref="E15:F15"/>
    <mergeCell ref="E17:F17"/>
    <mergeCell ref="E18:F18"/>
    <mergeCell ref="T13:T14"/>
    <mergeCell ref="E19:F19"/>
    <mergeCell ref="A23:A24"/>
    <mergeCell ref="U13:U14"/>
    <mergeCell ref="C3:C4"/>
    <mergeCell ref="D3:D4"/>
    <mergeCell ref="H3:H4"/>
    <mergeCell ref="I3:N3"/>
    <mergeCell ref="O3:O4"/>
    <mergeCell ref="S3:S4"/>
    <mergeCell ref="T3:T4"/>
    <mergeCell ref="U3:U4"/>
    <mergeCell ref="G13:G14"/>
    <mergeCell ref="H13:H14"/>
    <mergeCell ref="I13:N13"/>
    <mergeCell ref="O13:O14"/>
    <mergeCell ref="S13:S14"/>
    <mergeCell ref="E11:F11"/>
    <mergeCell ref="B12:T12"/>
    <mergeCell ref="E13:F14"/>
    <mergeCell ref="A1:C1"/>
    <mergeCell ref="D1:I1"/>
    <mergeCell ref="J1:S1"/>
    <mergeCell ref="T1:U1"/>
    <mergeCell ref="A2:U2"/>
    <mergeCell ref="A3:A4"/>
    <mergeCell ref="B3:B4"/>
    <mergeCell ref="E3:F4"/>
    <mergeCell ref="G3:G4"/>
    <mergeCell ref="U86:U87"/>
    <mergeCell ref="I100:S101"/>
    <mergeCell ref="D101:F101"/>
    <mergeCell ref="T96:U101"/>
    <mergeCell ref="I23:N23"/>
    <mergeCell ref="O23:O24"/>
    <mergeCell ref="S23:S24"/>
    <mergeCell ref="T23:T24"/>
    <mergeCell ref="U23:U24"/>
    <mergeCell ref="U34:U35"/>
    <mergeCell ref="E77:F77"/>
    <mergeCell ref="E90:F90"/>
    <mergeCell ref="E91:F91"/>
    <mergeCell ref="E92:F92"/>
    <mergeCell ref="E93:F93"/>
    <mergeCell ref="A95:U95"/>
    <mergeCell ref="U44:U45"/>
    <mergeCell ref="B53:T53"/>
    <mergeCell ref="I54:N54"/>
    <mergeCell ref="O54:O55"/>
    <mergeCell ref="S54:S55"/>
    <mergeCell ref="T54:T55"/>
    <mergeCell ref="U54:U55"/>
    <mergeCell ref="N96:O96"/>
    <mergeCell ref="J96:L96"/>
    <mergeCell ref="M96:M99"/>
    <mergeCell ref="J97:L97"/>
    <mergeCell ref="J98:L98"/>
    <mergeCell ref="J99:L99"/>
    <mergeCell ref="D98:F98"/>
    <mergeCell ref="D99:F99"/>
    <mergeCell ref="A102:XFD102"/>
    <mergeCell ref="P96:S96"/>
    <mergeCell ref="N97:O97"/>
    <mergeCell ref="P97:S97"/>
    <mergeCell ref="N98:O98"/>
    <mergeCell ref="P98:S98"/>
    <mergeCell ref="N99:O99"/>
    <mergeCell ref="P99:S99"/>
    <mergeCell ref="D100:F100"/>
    <mergeCell ref="A103:E103"/>
    <mergeCell ref="A96:B101"/>
    <mergeCell ref="D96:F96"/>
    <mergeCell ref="G96:H101"/>
    <mergeCell ref="D97:F97"/>
    <mergeCell ref="E94:F94"/>
    <mergeCell ref="A66:A82"/>
    <mergeCell ref="A86:A87"/>
    <mergeCell ref="B76:B82"/>
    <mergeCell ref="B86:B87"/>
    <mergeCell ref="A90:A93"/>
    <mergeCell ref="B90:B93"/>
    <mergeCell ref="A88:A89"/>
    <mergeCell ref="B88:B89"/>
    <mergeCell ref="E85:F85"/>
    <mergeCell ref="C86:C87"/>
    <mergeCell ref="D86:D87"/>
    <mergeCell ref="G86:G87"/>
    <mergeCell ref="H86:H87"/>
    <mergeCell ref="A25:A43"/>
    <mergeCell ref="B36:B42"/>
    <mergeCell ref="E36:F36"/>
    <mergeCell ref="E37:F37"/>
    <mergeCell ref="E31:F31"/>
    <mergeCell ref="A64:A65"/>
    <mergeCell ref="B64:B65"/>
    <mergeCell ref="B63:T63"/>
    <mergeCell ref="I64:N64"/>
    <mergeCell ref="E51:F51"/>
    <mergeCell ref="C52:G52"/>
    <mergeCell ref="C54:C55"/>
    <mergeCell ref="D54:D55"/>
    <mergeCell ref="E54:F55"/>
    <mergeCell ref="G54:G55"/>
    <mergeCell ref="H54:H55"/>
    <mergeCell ref="E56:F56"/>
    <mergeCell ref="E57:F57"/>
    <mergeCell ref="E58:F58"/>
    <mergeCell ref="E59:F59"/>
    <mergeCell ref="C62:G62"/>
    <mergeCell ref="C64:C65"/>
    <mergeCell ref="D64:D65"/>
    <mergeCell ref="E64:F65"/>
    <mergeCell ref="A46:A63"/>
    <mergeCell ref="B46:B52"/>
    <mergeCell ref="B54:B55"/>
    <mergeCell ref="B56:B62"/>
    <mergeCell ref="E50:F50"/>
    <mergeCell ref="E46:F46"/>
    <mergeCell ref="E48:F48"/>
    <mergeCell ref="E49:F49"/>
    <mergeCell ref="A44:A45"/>
    <mergeCell ref="B44:B45"/>
    <mergeCell ref="C44:C45"/>
    <mergeCell ref="D44:D45"/>
    <mergeCell ref="E38:F38"/>
    <mergeCell ref="E39:F39"/>
    <mergeCell ref="E40:F40"/>
    <mergeCell ref="E41:F41"/>
    <mergeCell ref="C42:G42"/>
    <mergeCell ref="B43:T43"/>
    <mergeCell ref="S44:S45"/>
    <mergeCell ref="T44:T45"/>
    <mergeCell ref="C34:C35"/>
    <mergeCell ref="D34:D35"/>
    <mergeCell ref="O34:O35"/>
    <mergeCell ref="S34:S35"/>
    <mergeCell ref="T34:T35"/>
    <mergeCell ref="B34:B35"/>
    <mergeCell ref="E34:F35"/>
    <mergeCell ref="G34:G35"/>
    <mergeCell ref="H34:H35"/>
    <mergeCell ref="E26:F26"/>
    <mergeCell ref="E29:F29"/>
    <mergeCell ref="E30:F30"/>
    <mergeCell ref="B33:T33"/>
    <mergeCell ref="I34:N34"/>
    <mergeCell ref="E16:F16"/>
    <mergeCell ref="E9:F9"/>
    <mergeCell ref="G23:G24"/>
    <mergeCell ref="H23:H24"/>
    <mergeCell ref="C32:G32"/>
    <mergeCell ref="E27:F27"/>
    <mergeCell ref="E28:F28"/>
    <mergeCell ref="B23:B24"/>
    <mergeCell ref="B25:B32"/>
    <mergeCell ref="C23:C24"/>
    <mergeCell ref="D23:D24"/>
    <mergeCell ref="E23:F24"/>
    <mergeCell ref="E25:F25"/>
    <mergeCell ref="E10:F10"/>
  </mergeCells>
  <phoneticPr fontId="1" type="noConversion"/>
  <printOptions gridLines="1"/>
  <pageMargins left="0.74803149606299213" right="0.74803149606299213" top="0.39370078740157483" bottom="0.39370078740157483" header="0" footer="0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AllPages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alfurat</dc:creator>
  <cp:lastModifiedBy>hp</cp:lastModifiedBy>
  <cp:lastPrinted>2025-04-13T06:23:24Z</cp:lastPrinted>
  <dcterms:created xsi:type="dcterms:W3CDTF">2023-06-09T15:42:21Z</dcterms:created>
  <dcterms:modified xsi:type="dcterms:W3CDTF">2025-09-30T10:16:25Z</dcterms:modified>
</cp:coreProperties>
</file>