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متعلقات القسم 2022-2023\بولونياااااااااااااا\الملفات المرفوعة  للجامعة 14-6\Program curriculum\"/>
    </mc:Choice>
  </mc:AlternateContent>
  <xr:revisionPtr revIDLastSave="0" documentId="13_ncr:1_{9B83547D-AA95-4F3C-B36F-98CBE4E900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TS=25hr_template" sheetId="1" r:id="rId1"/>
    <sheet name="DPHR" sheetId="2" state="hidden" r:id="rId2"/>
  </sheets>
  <calcPr calcId="191029"/>
  <extLst>
    <ext uri="GoogleSheetsCustomDataVersion2">
      <go:sheetsCustomData xmlns:go="http://customooxmlschemas.google.com/" r:id="rId6" roundtripDataChecksum="jL/koghSw4BoHKoWE9G3X1Z0W14RcE8e1UuuBu5Ihc8="/>
    </ext>
  </extLst>
</workbook>
</file>

<file path=xl/calcChain.xml><?xml version="1.0" encoding="utf-8"?>
<calcChain xmlns="http://schemas.openxmlformats.org/spreadsheetml/2006/main">
  <c r="S114" i="2" l="1"/>
  <c r="S113" i="2"/>
  <c r="S112" i="2"/>
  <c r="M106" i="2"/>
  <c r="O105" i="2"/>
  <c r="M105" i="2"/>
  <c r="L105" i="2"/>
  <c r="K105" i="2"/>
  <c r="J105" i="2"/>
  <c r="I105" i="2"/>
  <c r="H105" i="2"/>
  <c r="P104" i="2"/>
  <c r="Q104" i="2" s="1"/>
  <c r="N104" i="2"/>
  <c r="Q102" i="2"/>
  <c r="P102" i="2"/>
  <c r="N102" i="2"/>
  <c r="N101" i="2"/>
  <c r="P101" i="2" s="1"/>
  <c r="Q101" i="2" s="1"/>
  <c r="N100" i="2"/>
  <c r="P100" i="2" s="1"/>
  <c r="Q100" i="2" s="1"/>
  <c r="N99" i="2"/>
  <c r="P99" i="2" s="1"/>
  <c r="Q99" i="2" s="1"/>
  <c r="N98" i="2"/>
  <c r="P98" i="2" s="1"/>
  <c r="O94" i="2"/>
  <c r="M94" i="2"/>
  <c r="L94" i="2"/>
  <c r="K94" i="2"/>
  <c r="J94" i="2"/>
  <c r="I94" i="2"/>
  <c r="H94" i="2"/>
  <c r="N93" i="2"/>
  <c r="P93" i="2" s="1"/>
  <c r="Q93" i="2" s="1"/>
  <c r="N91" i="2"/>
  <c r="P91" i="2" s="1"/>
  <c r="Q91" i="2" s="1"/>
  <c r="P90" i="2"/>
  <c r="Q90" i="2" s="1"/>
  <c r="N90" i="2"/>
  <c r="P89" i="2"/>
  <c r="Q89" i="2" s="1"/>
  <c r="N89" i="2"/>
  <c r="P88" i="2"/>
  <c r="Q88" i="2" s="1"/>
  <c r="N88" i="2"/>
  <c r="Q87" i="2"/>
  <c r="P87" i="2"/>
  <c r="P94" i="2" s="1"/>
  <c r="N87" i="2"/>
  <c r="N94" i="2" s="1"/>
  <c r="O83" i="2"/>
  <c r="M83" i="2"/>
  <c r="L83" i="2"/>
  <c r="K83" i="2"/>
  <c r="J83" i="2"/>
  <c r="I83" i="2"/>
  <c r="H83" i="2"/>
  <c r="P82" i="2"/>
  <c r="Q82" i="2" s="1"/>
  <c r="N82" i="2"/>
  <c r="P81" i="2"/>
  <c r="Q81" i="2" s="1"/>
  <c r="N81" i="2"/>
  <c r="N80" i="2"/>
  <c r="P80" i="2" s="1"/>
  <c r="Q80" i="2" s="1"/>
  <c r="N79" i="2"/>
  <c r="P79" i="2" s="1"/>
  <c r="Q79" i="2" s="1"/>
  <c r="N78" i="2"/>
  <c r="P78" i="2" s="1"/>
  <c r="Q78" i="2" s="1"/>
  <c r="N77" i="2"/>
  <c r="N83" i="2" s="1"/>
  <c r="O73" i="2"/>
  <c r="M73" i="2"/>
  <c r="L73" i="2"/>
  <c r="K73" i="2"/>
  <c r="J73" i="2"/>
  <c r="I73" i="2"/>
  <c r="H73" i="2"/>
  <c r="N72" i="2"/>
  <c r="P72" i="2" s="1"/>
  <c r="Q72" i="2" s="1"/>
  <c r="N71" i="2"/>
  <c r="P71" i="2" s="1"/>
  <c r="Q71" i="2" s="1"/>
  <c r="N70" i="2"/>
  <c r="P70" i="2" s="1"/>
  <c r="Q70" i="2" s="1"/>
  <c r="P69" i="2"/>
  <c r="Q69" i="2" s="1"/>
  <c r="N69" i="2"/>
  <c r="P68" i="2"/>
  <c r="Q68" i="2" s="1"/>
  <c r="N68" i="2"/>
  <c r="P67" i="2"/>
  <c r="N67" i="2"/>
  <c r="N73" i="2" s="1"/>
  <c r="O63" i="2"/>
  <c r="M63" i="2"/>
  <c r="L63" i="2"/>
  <c r="K63" i="2"/>
  <c r="J63" i="2"/>
  <c r="I63" i="2"/>
  <c r="H63" i="2"/>
  <c r="P62" i="2"/>
  <c r="Q62" i="2" s="1"/>
  <c r="N62" i="2"/>
  <c r="P61" i="2"/>
  <c r="Q61" i="2" s="1"/>
  <c r="N61" i="2"/>
  <c r="N60" i="2"/>
  <c r="P60" i="2" s="1"/>
  <c r="Q60" i="2" s="1"/>
  <c r="N59" i="2"/>
  <c r="P59" i="2" s="1"/>
  <c r="Q59" i="2" s="1"/>
  <c r="N58" i="2"/>
  <c r="P58" i="2" s="1"/>
  <c r="Q58" i="2" s="1"/>
  <c r="N57" i="2"/>
  <c r="N63" i="2" s="1"/>
  <c r="O53" i="2"/>
  <c r="M53" i="2"/>
  <c r="L53" i="2"/>
  <c r="K53" i="2"/>
  <c r="J53" i="2"/>
  <c r="I53" i="2"/>
  <c r="H53" i="2"/>
  <c r="N52" i="2"/>
  <c r="P52" i="2" s="1"/>
  <c r="Q52" i="2" s="1"/>
  <c r="N51" i="2"/>
  <c r="P51" i="2" s="1"/>
  <c r="Q51" i="2" s="1"/>
  <c r="N50" i="2"/>
  <c r="P50" i="2" s="1"/>
  <c r="Q50" i="2" s="1"/>
  <c r="P49" i="2"/>
  <c r="Q49" i="2" s="1"/>
  <c r="N49" i="2"/>
  <c r="P48" i="2"/>
  <c r="Q48" i="2" s="1"/>
  <c r="N48" i="2"/>
  <c r="P47" i="2"/>
  <c r="N47" i="2"/>
  <c r="N53" i="2" s="1"/>
  <c r="O43" i="2"/>
  <c r="M43" i="2"/>
  <c r="L43" i="2"/>
  <c r="K43" i="2"/>
  <c r="J43" i="2"/>
  <c r="I43" i="2"/>
  <c r="H43" i="2"/>
  <c r="P42" i="2"/>
  <c r="Q42" i="2" s="1"/>
  <c r="N42" i="2"/>
  <c r="P41" i="2"/>
  <c r="Q41" i="2" s="1"/>
  <c r="N41" i="2"/>
  <c r="N40" i="2"/>
  <c r="P40" i="2" s="1"/>
  <c r="Q40" i="2" s="1"/>
  <c r="N39" i="2"/>
  <c r="P39" i="2" s="1"/>
  <c r="Q39" i="2" s="1"/>
  <c r="N38" i="2"/>
  <c r="P38" i="2" s="1"/>
  <c r="Q38" i="2" s="1"/>
  <c r="N37" i="2"/>
  <c r="P37" i="2" s="1"/>
  <c r="O33" i="2"/>
  <c r="M33" i="2"/>
  <c r="L33" i="2"/>
  <c r="K33" i="2"/>
  <c r="J33" i="2"/>
  <c r="I33" i="2"/>
  <c r="H33" i="2"/>
  <c r="N32" i="2"/>
  <c r="P32" i="2" s="1"/>
  <c r="Q32" i="2" s="1"/>
  <c r="N31" i="2"/>
  <c r="P31" i="2" s="1"/>
  <c r="Q31" i="2" s="1"/>
  <c r="N30" i="2"/>
  <c r="P30" i="2" s="1"/>
  <c r="Q30" i="2" s="1"/>
  <c r="Q29" i="2"/>
  <c r="P29" i="2"/>
  <c r="N29" i="2"/>
  <c r="P28" i="2"/>
  <c r="Q28" i="2" s="1"/>
  <c r="N28" i="2"/>
  <c r="N27" i="2"/>
  <c r="P27" i="2" s="1"/>
  <c r="O23" i="2"/>
  <c r="M23" i="2"/>
  <c r="L23" i="2"/>
  <c r="K23" i="2"/>
  <c r="J23" i="2"/>
  <c r="I23" i="2"/>
  <c r="H23" i="2"/>
  <c r="P22" i="2"/>
  <c r="Q22" i="2" s="1"/>
  <c r="N22" i="2"/>
  <c r="N21" i="2"/>
  <c r="P21" i="2" s="1"/>
  <c r="Q21" i="2" s="1"/>
  <c r="N20" i="2"/>
  <c r="P20" i="2" s="1"/>
  <c r="Q20" i="2" s="1"/>
  <c r="N19" i="2"/>
  <c r="P19" i="2" s="1"/>
  <c r="Q19" i="2" s="1"/>
  <c r="P18" i="2"/>
  <c r="Q18" i="2" s="1"/>
  <c r="N18" i="2"/>
  <c r="N17" i="2"/>
  <c r="P17" i="2" s="1"/>
  <c r="O13" i="2"/>
  <c r="O106" i="2" s="1"/>
  <c r="M13" i="2"/>
  <c r="L13" i="2"/>
  <c r="L106" i="2" s="1"/>
  <c r="K13" i="2"/>
  <c r="K106" i="2" s="1"/>
  <c r="J13" i="2"/>
  <c r="I13" i="2"/>
  <c r="I106" i="2" s="1"/>
  <c r="H13" i="2"/>
  <c r="H106" i="2" s="1"/>
  <c r="P12" i="2"/>
  <c r="Q12" i="2" s="1"/>
  <c r="N12" i="2"/>
  <c r="N11" i="2"/>
  <c r="P11" i="2" s="1"/>
  <c r="Q11" i="2" s="1"/>
  <c r="N10" i="2"/>
  <c r="P10" i="2" s="1"/>
  <c r="Q10" i="2" s="1"/>
  <c r="Q9" i="2"/>
  <c r="P9" i="2"/>
  <c r="N9" i="2"/>
  <c r="P8" i="2"/>
  <c r="Q8" i="2" s="1"/>
  <c r="N8" i="2"/>
  <c r="N7" i="2"/>
  <c r="P7" i="2" s="1"/>
  <c r="P83" i="1"/>
  <c r="N83" i="1"/>
  <c r="M83" i="1"/>
  <c r="L83" i="1"/>
  <c r="K83" i="1"/>
  <c r="J83" i="1"/>
  <c r="I83" i="1"/>
  <c r="H83" i="1"/>
  <c r="R82" i="1"/>
  <c r="O82" i="1"/>
  <c r="O81" i="1"/>
  <c r="Q81" i="1" s="1"/>
  <c r="R81" i="1" s="1"/>
  <c r="O80" i="1"/>
  <c r="Q80" i="1" s="1"/>
  <c r="R80" i="1" s="1"/>
  <c r="Q79" i="1"/>
  <c r="R79" i="1" s="1"/>
  <c r="O79" i="1"/>
  <c r="O78" i="1"/>
  <c r="O83" i="1" s="1"/>
  <c r="P74" i="1"/>
  <c r="N74" i="1"/>
  <c r="M74" i="1"/>
  <c r="L74" i="1"/>
  <c r="K74" i="1"/>
  <c r="J74" i="1"/>
  <c r="I74" i="1"/>
  <c r="H74" i="1"/>
  <c r="R73" i="1"/>
  <c r="Q73" i="1"/>
  <c r="O73" i="1"/>
  <c r="Q72" i="1"/>
  <c r="R72" i="1" s="1"/>
  <c r="O72" i="1"/>
  <c r="O71" i="1"/>
  <c r="Q71" i="1" s="1"/>
  <c r="R71" i="1" s="1"/>
  <c r="O70" i="1"/>
  <c r="O74" i="1" s="1"/>
  <c r="O69" i="1"/>
  <c r="Q69" i="1" s="1"/>
  <c r="P65" i="1"/>
  <c r="N65" i="1"/>
  <c r="M65" i="1"/>
  <c r="L65" i="1"/>
  <c r="K65" i="1"/>
  <c r="J65" i="1"/>
  <c r="I65" i="1"/>
  <c r="H65" i="1"/>
  <c r="O64" i="1"/>
  <c r="Q64" i="1" s="1"/>
  <c r="R64" i="1" s="1"/>
  <c r="O63" i="1"/>
  <c r="Q63" i="1" s="1"/>
  <c r="R63" i="1" s="1"/>
  <c r="R62" i="1"/>
  <c r="Q62" i="1"/>
  <c r="O62" i="1"/>
  <c r="Q61" i="1"/>
  <c r="R61" i="1" s="1"/>
  <c r="O61" i="1"/>
  <c r="O60" i="1"/>
  <c r="Q60" i="1" s="1"/>
  <c r="R60" i="1" s="1"/>
  <c r="O59" i="1"/>
  <c r="O65" i="1" s="1"/>
  <c r="P55" i="1"/>
  <c r="N55" i="1"/>
  <c r="M55" i="1"/>
  <c r="L55" i="1"/>
  <c r="K55" i="1"/>
  <c r="J55" i="1"/>
  <c r="I55" i="1"/>
  <c r="H55" i="1"/>
  <c r="Q54" i="1"/>
  <c r="R54" i="1" s="1"/>
  <c r="O54" i="1"/>
  <c r="O53" i="1"/>
  <c r="Q53" i="1" s="1"/>
  <c r="R53" i="1" s="1"/>
  <c r="O52" i="1"/>
  <c r="Q52" i="1" s="1"/>
  <c r="R52" i="1" s="1"/>
  <c r="R51" i="1"/>
  <c r="Q51" i="1"/>
  <c r="O51" i="1"/>
  <c r="Q50" i="1"/>
  <c r="R50" i="1" s="1"/>
  <c r="O50" i="1"/>
  <c r="O49" i="1"/>
  <c r="O55" i="1" s="1"/>
  <c r="P45" i="1"/>
  <c r="P85" i="1" s="1"/>
  <c r="N45" i="1"/>
  <c r="M45" i="1"/>
  <c r="L45" i="1"/>
  <c r="K45" i="1"/>
  <c r="J45" i="1"/>
  <c r="I45" i="1"/>
  <c r="H45" i="1"/>
  <c r="H85" i="1" s="1"/>
  <c r="O44" i="1"/>
  <c r="Q44" i="1" s="1"/>
  <c r="R44" i="1" s="1"/>
  <c r="Q43" i="1"/>
  <c r="R43" i="1" s="1"/>
  <c r="O43" i="1"/>
  <c r="O42" i="1"/>
  <c r="O45" i="1" s="1"/>
  <c r="O41" i="1"/>
  <c r="Q41" i="1" s="1"/>
  <c r="R41" i="1" s="1"/>
  <c r="R40" i="1"/>
  <c r="Q40" i="1"/>
  <c r="O40" i="1"/>
  <c r="Q39" i="1"/>
  <c r="R39" i="1" s="1"/>
  <c r="O39" i="1"/>
  <c r="P35" i="1"/>
  <c r="N35" i="1"/>
  <c r="M35" i="1"/>
  <c r="L35" i="1"/>
  <c r="K35" i="1"/>
  <c r="J35" i="1"/>
  <c r="I35" i="1"/>
  <c r="H35" i="1"/>
  <c r="O34" i="1"/>
  <c r="Q34" i="1" s="1"/>
  <c r="R34" i="1" s="1"/>
  <c r="O33" i="1"/>
  <c r="Q33" i="1" s="1"/>
  <c r="R33" i="1" s="1"/>
  <c r="Q32" i="1"/>
  <c r="R32" i="1" s="1"/>
  <c r="O32" i="1"/>
  <c r="O31" i="1"/>
  <c r="Q31" i="1" s="1"/>
  <c r="R31" i="1" s="1"/>
  <c r="O30" i="1"/>
  <c r="Q30" i="1" s="1"/>
  <c r="R29" i="1"/>
  <c r="Q29" i="1"/>
  <c r="O29" i="1"/>
  <c r="O35" i="1" s="1"/>
  <c r="P25" i="1"/>
  <c r="N25" i="1"/>
  <c r="M25" i="1"/>
  <c r="L25" i="1"/>
  <c r="K25" i="1"/>
  <c r="J25" i="1"/>
  <c r="I25" i="1"/>
  <c r="H25" i="1"/>
  <c r="O23" i="1"/>
  <c r="Q23" i="1" s="1"/>
  <c r="R23" i="1" s="1"/>
  <c r="O22" i="1"/>
  <c r="Q22" i="1" s="1"/>
  <c r="R22" i="1" s="1"/>
  <c r="O21" i="1"/>
  <c r="Q21" i="1" s="1"/>
  <c r="R21" i="1" s="1"/>
  <c r="Q20" i="1"/>
  <c r="R20" i="1" s="1"/>
  <c r="O20" i="1"/>
  <c r="O19" i="1"/>
  <c r="O25" i="1" s="1"/>
  <c r="P15" i="1"/>
  <c r="N15" i="1"/>
  <c r="N85" i="1" s="1"/>
  <c r="M15" i="1"/>
  <c r="M85" i="1" s="1"/>
  <c r="L15" i="1"/>
  <c r="L85" i="1" s="1"/>
  <c r="K15" i="1"/>
  <c r="K85" i="1" s="1"/>
  <c r="J15" i="1"/>
  <c r="J85" i="1" s="1"/>
  <c r="I15" i="1"/>
  <c r="I85" i="1" s="1"/>
  <c r="H15" i="1"/>
  <c r="R13" i="1"/>
  <c r="Q13" i="1"/>
  <c r="O13" i="1"/>
  <c r="Q12" i="1"/>
  <c r="R12" i="1" s="1"/>
  <c r="O12" i="1"/>
  <c r="O11" i="1"/>
  <c r="Q11" i="1" s="1"/>
  <c r="R11" i="1" s="1"/>
  <c r="O10" i="1"/>
  <c r="O15" i="1" s="1"/>
  <c r="O9" i="1"/>
  <c r="Q9" i="1" s="1"/>
  <c r="R45" i="1" l="1"/>
  <c r="O85" i="1"/>
  <c r="P73" i="2"/>
  <c r="Q94" i="2"/>
  <c r="P105" i="2"/>
  <c r="Q98" i="2"/>
  <c r="Q105" i="2" s="1"/>
  <c r="R30" i="1"/>
  <c r="Q35" i="1"/>
  <c r="P13" i="2"/>
  <c r="Q7" i="2"/>
  <c r="Q13" i="2" s="1"/>
  <c r="P33" i="2"/>
  <c r="Q27" i="2"/>
  <c r="Q33" i="2" s="1"/>
  <c r="P43" i="2"/>
  <c r="Q37" i="2"/>
  <c r="Q43" i="2" s="1"/>
  <c r="P53" i="2"/>
  <c r="R35" i="1"/>
  <c r="Q74" i="1"/>
  <c r="R69" i="1"/>
  <c r="R74" i="1" s="1"/>
  <c r="P23" i="2"/>
  <c r="Q17" i="2"/>
  <c r="Q23" i="2" s="1"/>
  <c r="R9" i="1"/>
  <c r="Q19" i="1"/>
  <c r="Q42" i="1"/>
  <c r="R42" i="1" s="1"/>
  <c r="P77" i="2"/>
  <c r="Q10" i="1"/>
  <c r="R10" i="1" s="1"/>
  <c r="Q59" i="1"/>
  <c r="Q70" i="1"/>
  <c r="R70" i="1" s="1"/>
  <c r="N105" i="2"/>
  <c r="N43" i="2"/>
  <c r="P57" i="2"/>
  <c r="N13" i="2"/>
  <c r="N106" i="2" s="1"/>
  <c r="N33" i="2"/>
  <c r="Q78" i="1"/>
  <c r="Q49" i="1"/>
  <c r="N23" i="2"/>
  <c r="Q47" i="2"/>
  <c r="Q53" i="2" s="1"/>
  <c r="Q67" i="2"/>
  <c r="Q73" i="2" s="1"/>
  <c r="Q106" i="2" l="1"/>
  <c r="Q25" i="1"/>
  <c r="R19" i="1"/>
  <c r="R25" i="1" s="1"/>
  <c r="R15" i="1"/>
  <c r="Q55" i="1"/>
  <c r="R49" i="1"/>
  <c r="R55" i="1" s="1"/>
  <c r="Q65" i="1"/>
  <c r="R59" i="1"/>
  <c r="R65" i="1" s="1"/>
  <c r="P83" i="2"/>
  <c r="P106" i="2" s="1"/>
  <c r="Q77" i="2"/>
  <c r="Q83" i="2" s="1"/>
  <c r="P63" i="2"/>
  <c r="Q57" i="2"/>
  <c r="Q63" i="2" s="1"/>
  <c r="Q15" i="1"/>
  <c r="Q85" i="1" s="1"/>
  <c r="Q83" i="1"/>
  <c r="R78" i="1"/>
  <c r="R83" i="1" s="1"/>
  <c r="Q45" i="1"/>
  <c r="R85" i="1" l="1"/>
</calcChain>
</file>

<file path=xl/sharedStrings.xml><?xml version="1.0" encoding="utf-8"?>
<sst xmlns="http://schemas.openxmlformats.org/spreadsheetml/2006/main" count="1023" uniqueCount="380">
  <si>
    <t>Republic of Iraq - Ministry of Higher Education and Scientific Research</t>
  </si>
  <si>
    <t>جمهورية العراق - وزارة التعليم العالي والبحث العلمي</t>
  </si>
  <si>
    <t>الجامعة التقنية الشمالية</t>
  </si>
  <si>
    <r>
      <rPr>
        <b/>
        <sz val="10"/>
        <color rgb="FF000000"/>
        <rFont val="Arial"/>
      </rPr>
      <t xml:space="preserve">Four years (Eight semesters) - 240 ECTS credits - </t>
    </r>
    <r>
      <rPr>
        <b/>
        <sz val="10"/>
        <color rgb="FFFF0000"/>
        <rFont val="Arial"/>
      </rPr>
      <t>1 ECTS = 25 hr</t>
    </r>
  </si>
  <si>
    <t>أربع سنوات (ثمانية فصول دراسية) - ٢٤٠ وحدة اوربية - كل وحدة اوربية =  ٢٥ ساعة</t>
  </si>
  <si>
    <t>Program Curriculum (2023 - 2024)</t>
  </si>
  <si>
    <t>المنهاج الدراسي للعام ٢٠٢٣-٢٠٢٤</t>
  </si>
  <si>
    <t>Level</t>
  </si>
  <si>
    <t>Semester</t>
  </si>
  <si>
    <t>No.</t>
  </si>
  <si>
    <t>Module Code</t>
  </si>
  <si>
    <t>Module Name in English</t>
  </si>
  <si>
    <t>اسم المادة الدراسية</t>
  </si>
  <si>
    <t>Language</t>
  </si>
  <si>
    <t>SSWL (hr/w)</t>
  </si>
  <si>
    <t>Exam hr/sem</t>
  </si>
  <si>
    <t>SSWL</t>
  </si>
  <si>
    <t>USSWL</t>
  </si>
  <si>
    <t>SWL</t>
  </si>
  <si>
    <t>ECTS</t>
  </si>
  <si>
    <t>Module Type</t>
  </si>
  <si>
    <t>Prerequisite 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</si>
  <si>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</si>
  <si>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</si>
  <si>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</si>
  <si>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</si>
  <si>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</si>
  <si>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</si>
  <si>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</si>
  <si>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One</t>
  </si>
  <si>
    <t>NTU 100</t>
  </si>
  <si>
    <t>English Language</t>
  </si>
  <si>
    <t xml:space="preserve">مبادئ اللغة الانكليزية  </t>
  </si>
  <si>
    <t>English</t>
  </si>
  <si>
    <t>S</t>
  </si>
  <si>
    <t>ست سندس  فلاح</t>
  </si>
  <si>
    <t>PM 100</t>
  </si>
  <si>
    <t>Mechanics Engineering / Static</t>
  </si>
  <si>
    <t>الميكانيك الهندسي/ السكوني</t>
  </si>
  <si>
    <t>C</t>
  </si>
  <si>
    <t>ا.طارق خالد</t>
  </si>
  <si>
    <t>TEMO 100</t>
  </si>
  <si>
    <t>Mathematics Principles</t>
  </si>
  <si>
    <t>مبادئ الرياضيات</t>
  </si>
  <si>
    <t>B</t>
  </si>
  <si>
    <t>ا. رائد عبدالهادي</t>
  </si>
  <si>
    <t>TEMO 101</t>
  </si>
  <si>
    <t>Electrical Technology</t>
  </si>
  <si>
    <t>تكنولوجيا كهرباء</t>
  </si>
  <si>
    <t>ا. عمر عبدالجبار</t>
  </si>
  <si>
    <t>TEMO 102</t>
  </si>
  <si>
    <t>Workshop</t>
  </si>
  <si>
    <t>المعامل</t>
  </si>
  <si>
    <t>Arabic</t>
  </si>
  <si>
    <t>ا. عبدالله عادل</t>
  </si>
  <si>
    <t>Total</t>
  </si>
  <si>
    <t>Two</t>
  </si>
  <si>
    <t>PM 102</t>
  </si>
  <si>
    <t>Thermodynmics Principles</t>
  </si>
  <si>
    <t>مبادئ ديناميك الحراري</t>
  </si>
  <si>
    <t>ا. مثنى مهيدي</t>
  </si>
  <si>
    <t>NTU 101</t>
  </si>
  <si>
    <t>Computer Principles</t>
  </si>
  <si>
    <t>مبادئ الحاسوب</t>
  </si>
  <si>
    <t>ست لؤلؤة عبدالوهاب</t>
  </si>
  <si>
    <t>NTU 102</t>
  </si>
  <si>
    <t>Human Rights &amp; Democracy</t>
  </si>
  <si>
    <t>حقوق الانسان والديمقراطية</t>
  </si>
  <si>
    <t>د. محمد عبدالموجود</t>
  </si>
  <si>
    <t>PM 101</t>
  </si>
  <si>
    <t>Eng. Mechanics/ Dynamics</t>
  </si>
  <si>
    <t>الميكانيك الهندسي/ الحركي</t>
  </si>
  <si>
    <t>ا. طارق خالد</t>
  </si>
  <si>
    <t>TEMO 103</t>
  </si>
  <si>
    <t>Engineering Drawing</t>
  </si>
  <si>
    <t>رسم هندسي</t>
  </si>
  <si>
    <t>ست شيماء سالم يونس</t>
  </si>
  <si>
    <t>Three</t>
  </si>
  <si>
    <t>PM 200</t>
  </si>
  <si>
    <t>Fluid Mechanics</t>
  </si>
  <si>
    <t xml:space="preserve">ميكانيك الموائع </t>
  </si>
  <si>
    <t>ست نور منير</t>
  </si>
  <si>
    <t>PM 201</t>
  </si>
  <si>
    <t>Thermodynamics</t>
  </si>
  <si>
    <t xml:space="preserve">الديناميك الحراري </t>
  </si>
  <si>
    <t>ست انوار احمد</t>
  </si>
  <si>
    <t>TEMO 200</t>
  </si>
  <si>
    <t>Mathematics</t>
  </si>
  <si>
    <t>رياضيات</t>
  </si>
  <si>
    <t>ا. احمد مصطفى</t>
  </si>
  <si>
    <t>NTU 200</t>
  </si>
  <si>
    <t>Professional Ethics</t>
  </si>
  <si>
    <t>اخلاقيات المهنة</t>
  </si>
  <si>
    <t>ست شيماء سالم حميد</t>
  </si>
  <si>
    <t>PM 202</t>
  </si>
  <si>
    <t>Mechanical Drawing</t>
  </si>
  <si>
    <t>رسم ميكانيكي</t>
  </si>
  <si>
    <t>ست اسماء طه</t>
  </si>
  <si>
    <t>Four</t>
  </si>
  <si>
    <t>PM 203</t>
  </si>
  <si>
    <t>Strength of Materials</t>
  </si>
  <si>
    <t xml:space="preserve">مقاومة المواد </t>
  </si>
  <si>
    <t>د. حسين محمد</t>
  </si>
  <si>
    <t>PM 204</t>
  </si>
  <si>
    <t>Eng. Materials</t>
  </si>
  <si>
    <t xml:space="preserve">مواد هندسية  </t>
  </si>
  <si>
    <t>د. جمال نايف</t>
  </si>
  <si>
    <t>PM 205</t>
  </si>
  <si>
    <t>Refrigeration &amp; Air Conditioning  Principles</t>
  </si>
  <si>
    <t xml:space="preserve">مبادئ التبريد والتكييف  </t>
  </si>
  <si>
    <t>ا. حسام نوفل</t>
  </si>
  <si>
    <t>NTU 201</t>
  </si>
  <si>
    <t>Arabic Languge</t>
  </si>
  <si>
    <t>اللغة العربية</t>
  </si>
  <si>
    <t>PM 206</t>
  </si>
  <si>
    <t>Occupational Safety</t>
  </si>
  <si>
    <t>سلامة مهنية</t>
  </si>
  <si>
    <t xml:space="preserve">ا. علي حسين </t>
  </si>
  <si>
    <t>Five</t>
  </si>
  <si>
    <t>RE 300</t>
  </si>
  <si>
    <t>Heat Transfer</t>
  </si>
  <si>
    <t>انتقال حرارة</t>
  </si>
  <si>
    <t>د. اياد سليمان</t>
  </si>
  <si>
    <t>PM 300</t>
  </si>
  <si>
    <t>Engineering Analysis</t>
  </si>
  <si>
    <t xml:space="preserve">تحليلات هندسية </t>
  </si>
  <si>
    <t>د. قيس + ا. رائد</t>
  </si>
  <si>
    <t>RE 301</t>
  </si>
  <si>
    <t>Introduction to Renewable Energy</t>
  </si>
  <si>
    <t>مقدمة في الطاقة المتجددة</t>
  </si>
  <si>
    <t>ست بنان نجم</t>
  </si>
  <si>
    <t>RE 302</t>
  </si>
  <si>
    <t>Gas dynamics</t>
  </si>
  <si>
    <t>ديناميك الغازا ت</t>
  </si>
  <si>
    <t>ا. فراس عزيز</t>
  </si>
  <si>
    <t>Six</t>
  </si>
  <si>
    <t>PM 301</t>
  </si>
  <si>
    <t>Machine Design</t>
  </si>
  <si>
    <t>تصميم مكائن</t>
  </si>
  <si>
    <t>PM 302</t>
  </si>
  <si>
    <t>Computer Applications</t>
  </si>
  <si>
    <t>تطبيقات الحاسوب</t>
  </si>
  <si>
    <t xml:space="preserve">د. ثامر عون </t>
  </si>
  <si>
    <t>PM 303</t>
  </si>
  <si>
    <t>Electrical and Electronic Engineering</t>
  </si>
  <si>
    <t>هندسة كهربائية والكترونية</t>
  </si>
  <si>
    <t>RE 303</t>
  </si>
  <si>
    <t>Biofuel</t>
  </si>
  <si>
    <t>الوقود الحيو ي</t>
  </si>
  <si>
    <t>ا. عمار حسن</t>
  </si>
  <si>
    <t>Numerical Analysis</t>
  </si>
  <si>
    <t>تحليلات عددية</t>
  </si>
  <si>
    <t>Seven</t>
  </si>
  <si>
    <t>PM 400</t>
  </si>
  <si>
    <t>Thermal Power Plants</t>
  </si>
  <si>
    <t>محطات توليد الطاقة الحرارية</t>
  </si>
  <si>
    <t>ا بهجت</t>
  </si>
  <si>
    <t>RE 401</t>
  </si>
  <si>
    <t>Solar Photovoltaic Conversion</t>
  </si>
  <si>
    <t>تحويل الطاقة الكهروضوئية</t>
  </si>
  <si>
    <t>ا. بشار عبدالله</t>
  </si>
  <si>
    <t>RE 402</t>
  </si>
  <si>
    <t>Renewable Energy</t>
  </si>
  <si>
    <t>طاقة متجددة</t>
  </si>
  <si>
    <t>NTU 400</t>
  </si>
  <si>
    <t>Methodology of Scientific Research</t>
  </si>
  <si>
    <t>منهج البحث العلمي</t>
  </si>
  <si>
    <t>د. هيثم محمد</t>
  </si>
  <si>
    <t>RE 403</t>
  </si>
  <si>
    <t>Thermal Systems Design</t>
  </si>
  <si>
    <t>تصميم الانظمة الحرارية</t>
  </si>
  <si>
    <t>د. نبيل مخلف</t>
  </si>
  <si>
    <t>Eight</t>
  </si>
  <si>
    <t>PM 401</t>
  </si>
  <si>
    <t>Computer Aided Design</t>
  </si>
  <si>
    <t>التصميم بالحاسوب</t>
  </si>
  <si>
    <t>ا. حسن</t>
  </si>
  <si>
    <t>RE 404</t>
  </si>
  <si>
    <t>Combustion and Pollution Engineering</t>
  </si>
  <si>
    <t>هندسة الاحتراق  والتلوث</t>
  </si>
  <si>
    <t>ا . عمر محمد يوسف</t>
  </si>
  <si>
    <t>PM 402</t>
  </si>
  <si>
    <t>Control systems</t>
  </si>
  <si>
    <t>أنظمة التحكم</t>
  </si>
  <si>
    <t>TEMO 400</t>
  </si>
  <si>
    <t>Engineering and Industrial Management</t>
  </si>
  <si>
    <t>إدارة هندسية وصناعية</t>
  </si>
  <si>
    <t>د. عمر عبدالهادي</t>
  </si>
  <si>
    <t>TEMO 401</t>
  </si>
  <si>
    <t>Project</t>
  </si>
  <si>
    <t>مشروع</t>
  </si>
  <si>
    <t>Must be 240 ECTS</t>
  </si>
  <si>
    <t>Note: The student should complete 4 weeks of Summer Internships to fullfil the requirements of the Bachelor's degree</t>
  </si>
  <si>
    <t>Structured SWL (hr/w) type</t>
  </si>
  <si>
    <t>CL</t>
  </si>
  <si>
    <t>Class Lecture</t>
  </si>
  <si>
    <t>Module type</t>
  </si>
  <si>
    <t>Basic learning activities</t>
  </si>
  <si>
    <t xml:space="preserve">SWL: </t>
  </si>
  <si>
    <t>Student Workload</t>
  </si>
  <si>
    <t>Lab</t>
  </si>
  <si>
    <t>Laboratory</t>
  </si>
  <si>
    <t>Core learning activity</t>
  </si>
  <si>
    <t xml:space="preserve">SSWL: </t>
  </si>
  <si>
    <t>Structured SWL</t>
  </si>
  <si>
    <t>Pr</t>
  </si>
  <si>
    <t>Practical Training</t>
  </si>
  <si>
    <t>Suport or related learning activity</t>
  </si>
  <si>
    <t xml:space="preserve">USSWL: </t>
  </si>
  <si>
    <t>Unstructured SWL</t>
  </si>
  <si>
    <t>Tut</t>
  </si>
  <si>
    <t>Tutorial</t>
  </si>
  <si>
    <t>E</t>
  </si>
  <si>
    <t>Elective learning activity</t>
  </si>
  <si>
    <t>Lect</t>
  </si>
  <si>
    <t>Online lecture</t>
  </si>
  <si>
    <t>Semn</t>
  </si>
  <si>
    <t>Seminar</t>
  </si>
  <si>
    <t>Note: Columns O, Q and R are progrmaed, protected and should not be edited</t>
  </si>
  <si>
    <t>UNIVERSITYo of Bghdad</t>
  </si>
  <si>
    <t>Bachelor's level (First cycle) - Honors Bachelor degree in Pharmacy</t>
  </si>
  <si>
    <t>Five years (Ten semesters) - 300 ECTS credits - 1 ECTS = 25</t>
  </si>
  <si>
    <t>M Code</t>
  </si>
  <si>
    <t>Module Title</t>
  </si>
  <si>
    <t>Type</t>
  </si>
  <si>
    <t>Prerequisite Module(s)</t>
  </si>
  <si>
    <t>P (hr/w)</t>
  </si>
  <si>
    <t>Clin (hr/w)</t>
  </si>
  <si>
    <t>UGI</t>
  </si>
  <si>
    <t>UoB12345</t>
  </si>
  <si>
    <t>Academic English</t>
  </si>
  <si>
    <t>الانجليزية الأكاديمية</t>
  </si>
  <si>
    <t>UoB12346</t>
  </si>
  <si>
    <t>Academic Computing</t>
  </si>
  <si>
    <t>الحوسبة الأكاديمية</t>
  </si>
  <si>
    <t>UoB12347</t>
  </si>
  <si>
    <t>Kurdistan Studies</t>
  </si>
  <si>
    <t>دراسات كردستان</t>
  </si>
  <si>
    <t>Kurdish</t>
  </si>
  <si>
    <t>UoB12348</t>
  </si>
  <si>
    <t>Medical Physics</t>
  </si>
  <si>
    <t>الفيزياء الطبية</t>
  </si>
  <si>
    <t>UoB12349</t>
  </si>
  <si>
    <t>Introduction to Pharmaceutical Sciences</t>
  </si>
  <si>
    <t>مقدمة في العلوم الصيدلانية</t>
  </si>
  <si>
    <t>UoB12350</t>
  </si>
  <si>
    <t>Human Biology</t>
  </si>
  <si>
    <t>علم الأحياء البشري</t>
  </si>
  <si>
    <t>Academic Debate</t>
  </si>
  <si>
    <t>UoB12351</t>
  </si>
  <si>
    <t>Pharmaceuticals Calculations</t>
  </si>
  <si>
    <t>UoB12352</t>
  </si>
  <si>
    <t>Medical Terminology</t>
  </si>
  <si>
    <t>UoB12353</t>
  </si>
  <si>
    <t>Human Anatomy</t>
  </si>
  <si>
    <t>UoB12354</t>
  </si>
  <si>
    <t>Histology</t>
  </si>
  <si>
    <t>UoB12355</t>
  </si>
  <si>
    <t>Analytical Chemistry</t>
  </si>
  <si>
    <t>UGII</t>
  </si>
  <si>
    <t>Pharmaceutics I (Drops-Injections-Syrup)</t>
  </si>
  <si>
    <t>UoB12356</t>
  </si>
  <si>
    <t>Pharmaceuticals Instrumental Analysis</t>
  </si>
  <si>
    <t>UoB12357</t>
  </si>
  <si>
    <t>Human Physiology</t>
  </si>
  <si>
    <t>UoB12358</t>
  </si>
  <si>
    <t xml:space="preserve">Organic Chemistry </t>
  </si>
  <si>
    <t>UoB12359</t>
  </si>
  <si>
    <t>Physical Pharmacy</t>
  </si>
  <si>
    <t>UoB12360</t>
  </si>
  <si>
    <t>Clinical Nutrition and Supplements</t>
  </si>
  <si>
    <t>Pharmaceutics II (Tablets + Capsules)</t>
  </si>
  <si>
    <t>CUE91021</t>
  </si>
  <si>
    <t>UoB12361</t>
  </si>
  <si>
    <t>Principles of drug Actions</t>
  </si>
  <si>
    <t>UoB12362</t>
  </si>
  <si>
    <t>Pathophysiology</t>
  </si>
  <si>
    <t>UoB12363</t>
  </si>
  <si>
    <t>Biochemistry</t>
  </si>
  <si>
    <t>UoB12364</t>
  </si>
  <si>
    <t>Microbiology</t>
  </si>
  <si>
    <t>UoB12365</t>
  </si>
  <si>
    <t>Communication Skills</t>
  </si>
  <si>
    <t>UGIII</t>
  </si>
  <si>
    <t>Pharmaceutics III (cream-ointment-suppositories)</t>
  </si>
  <si>
    <t>CUE91021 &amp; CUE91031</t>
  </si>
  <si>
    <t>UoB12366</t>
  </si>
  <si>
    <t>Pharmacology I</t>
  </si>
  <si>
    <t>UoB12367</t>
  </si>
  <si>
    <t>Toxicology</t>
  </si>
  <si>
    <t>UoB12368</t>
  </si>
  <si>
    <t>Drug Delivery Systems</t>
  </si>
  <si>
    <t>UoB12369</t>
  </si>
  <si>
    <t>Immunology</t>
  </si>
  <si>
    <t>UoB12370</t>
  </si>
  <si>
    <t>Medical Bacteriology</t>
  </si>
  <si>
    <t>Pharmacology II</t>
  </si>
  <si>
    <t>CUE91042</t>
  </si>
  <si>
    <t>UoB12371</t>
  </si>
  <si>
    <t>Pharmacognosy I</t>
  </si>
  <si>
    <t>UoB12372</t>
  </si>
  <si>
    <t>Pharmaceutical Chemistry I</t>
  </si>
  <si>
    <t>UoB12373</t>
  </si>
  <si>
    <t xml:space="preserve">Biopharmaceutics and Pharmacokinetics </t>
  </si>
  <si>
    <t>UoB12374</t>
  </si>
  <si>
    <t>Medical Virology</t>
  </si>
  <si>
    <t>UoB12375</t>
  </si>
  <si>
    <t>Pharmacoeconomics and Marketing</t>
  </si>
  <si>
    <t>UGIV</t>
  </si>
  <si>
    <t>Pharmaceutical Chemistry II</t>
  </si>
  <si>
    <t>CUE91053</t>
  </si>
  <si>
    <t>UoB12376</t>
  </si>
  <si>
    <t>Pharmacognosy II</t>
  </si>
  <si>
    <t>CUE91052</t>
  </si>
  <si>
    <t>UoB12377</t>
  </si>
  <si>
    <t>Clinical Toxicology</t>
  </si>
  <si>
    <t>UoB12378</t>
  </si>
  <si>
    <t>Research Methods and Ethics</t>
  </si>
  <si>
    <t>UoB12379</t>
  </si>
  <si>
    <t>Biostatistics</t>
  </si>
  <si>
    <t>UoB12380</t>
  </si>
  <si>
    <t>Pharmacy Ethics and Laws</t>
  </si>
  <si>
    <t>Industrial Pharmacy</t>
  </si>
  <si>
    <t>UoB12381</t>
  </si>
  <si>
    <t>Pharmaceutical Biotechnology</t>
  </si>
  <si>
    <t>UoB12382</t>
  </si>
  <si>
    <t>Pharmaceutical Microbiology</t>
  </si>
  <si>
    <t>UoB12383</t>
  </si>
  <si>
    <t>Hematology and Blood Banking</t>
  </si>
  <si>
    <t>UoB12384</t>
  </si>
  <si>
    <t>Molecular Biology</t>
  </si>
  <si>
    <t>UoB12385</t>
  </si>
  <si>
    <t>Clinical Pharmacy and Therapeutics</t>
  </si>
  <si>
    <t>UGV</t>
  </si>
  <si>
    <t>Nine</t>
  </si>
  <si>
    <t>Drug Design and Development</t>
  </si>
  <si>
    <t>UoB12386</t>
  </si>
  <si>
    <t>Clinical Biochemistry</t>
  </si>
  <si>
    <t>UoB12387</t>
  </si>
  <si>
    <t>Drug Registration and Authorization</t>
  </si>
  <si>
    <t>UoB12388</t>
  </si>
  <si>
    <t>Patient Assessment and Skills</t>
  </si>
  <si>
    <t>UoB12389</t>
  </si>
  <si>
    <t>Emergency Medicine</t>
  </si>
  <si>
    <t>UoB12390</t>
  </si>
  <si>
    <t>Electronic Medical Records</t>
  </si>
  <si>
    <t>UoB12391</t>
  </si>
  <si>
    <t>Graduation Project</t>
  </si>
  <si>
    <t>Ten</t>
  </si>
  <si>
    <t>Pharmaceuticals Quality Control</t>
  </si>
  <si>
    <t>UoB12392</t>
  </si>
  <si>
    <t>Drugs Interactions</t>
  </si>
  <si>
    <t>UoB12393</t>
  </si>
  <si>
    <t>Community Pharmacy (OTC)</t>
  </si>
  <si>
    <t>UoB12394</t>
  </si>
  <si>
    <t>Infectious Diseases and Vaccines</t>
  </si>
  <si>
    <t>UoB12395</t>
  </si>
  <si>
    <t>Cosmetics &amp; Aesthetics</t>
  </si>
  <si>
    <t>UoB12396</t>
  </si>
  <si>
    <t>Nuclear Pharmacy</t>
  </si>
  <si>
    <t>Note: The student should complete 4 weeks of Summer Internships to fullfil the requirements of the Bachelor of Science degree</t>
  </si>
  <si>
    <t xml:space="preserve">Note: </t>
  </si>
  <si>
    <t>Prerequiste modules is fulfilled by attendance (formative assessment), not by passing grade.</t>
  </si>
  <si>
    <t>Title</t>
  </si>
  <si>
    <t>%</t>
  </si>
  <si>
    <t>Total ECTS per semester =</t>
  </si>
  <si>
    <t>Suported or related learning activity</t>
  </si>
  <si>
    <t>Total ECTS per program =</t>
  </si>
  <si>
    <t>Total SWL hr per program =</t>
  </si>
  <si>
    <t>hr/w</t>
  </si>
  <si>
    <t>ECTS of core modules =</t>
  </si>
  <si>
    <t>Student workload</t>
  </si>
  <si>
    <t>ECTS of supporting modules =</t>
  </si>
  <si>
    <t>P</t>
  </si>
  <si>
    <t>ECTS of basic modules =</t>
  </si>
  <si>
    <t>Clin</t>
  </si>
  <si>
    <t>Clinical</t>
  </si>
  <si>
    <r>
      <t>Bachelor's degree in Eng. Technical College/ Mosul- Mosul (</t>
    </r>
    <r>
      <rPr>
        <b/>
        <sz val="10"/>
        <color rgb="FFFF0000"/>
        <rFont val="Arial"/>
        <family val="2"/>
      </rPr>
      <t>TEMO</t>
    </r>
    <r>
      <rPr>
        <b/>
        <sz val="10"/>
        <color rgb="FF000000"/>
        <rFont val="Arial"/>
      </rPr>
      <t>)- Power Mechanics (</t>
    </r>
    <r>
      <rPr>
        <b/>
        <sz val="10"/>
        <color rgb="FFFF0000"/>
        <rFont val="Arial"/>
        <family val="2"/>
      </rPr>
      <t>PM</t>
    </r>
    <r>
      <rPr>
        <b/>
        <sz val="10"/>
        <color rgb="FF000000"/>
        <rFont val="Arial"/>
      </rPr>
      <t>)- Renewable Energy (</t>
    </r>
    <r>
      <rPr>
        <b/>
        <sz val="10"/>
        <color rgb="FFFF0000"/>
        <rFont val="Arial"/>
        <family val="2"/>
      </rPr>
      <t>RE</t>
    </r>
    <r>
      <rPr>
        <b/>
        <sz val="10"/>
        <color rgb="FF000000"/>
        <rFont val="Arial"/>
      </rPr>
      <t xml:space="preserve">) (First cycle) </t>
    </r>
  </si>
  <si>
    <r>
      <t xml:space="preserve">Northern Technical University( </t>
    </r>
    <r>
      <rPr>
        <b/>
        <sz val="10"/>
        <color rgb="FFFF0000"/>
        <rFont val="Arial"/>
        <family val="2"/>
      </rPr>
      <t>NTU</t>
    </r>
    <r>
      <rPr>
        <b/>
        <sz val="10"/>
        <color theme="1"/>
        <rFont val="Arial"/>
      </rPr>
      <t>)</t>
    </r>
  </si>
  <si>
    <r>
      <t>بكالوريوس في الكلية التقنية الهندسية(</t>
    </r>
    <r>
      <rPr>
        <b/>
        <sz val="10"/>
        <color rgb="FFFF0000"/>
        <rFont val="Calibri"/>
        <family val="2"/>
      </rPr>
      <t>TEMO</t>
    </r>
    <r>
      <rPr>
        <b/>
        <sz val="10"/>
        <color rgb="FF000000"/>
        <rFont val="Calibri"/>
        <family val="2"/>
        <charset val="178"/>
      </rPr>
      <t>)- الموصل-قسم هندسة تقنيات ميكانيك القوى (</t>
    </r>
    <r>
      <rPr>
        <b/>
        <sz val="10"/>
        <color rgb="FFFF0000"/>
        <rFont val="Calibri"/>
        <family val="2"/>
      </rPr>
      <t>PM</t>
    </r>
    <r>
      <rPr>
        <b/>
        <sz val="10"/>
        <color rgb="FF000000"/>
        <rFont val="Calibri"/>
        <family val="2"/>
        <charset val="178"/>
      </rPr>
      <t>)- فرع الطاقة المتجددة (</t>
    </r>
    <r>
      <rPr>
        <b/>
        <sz val="10"/>
        <color rgb="FFFF0000"/>
        <rFont val="Calibri"/>
        <family val="2"/>
      </rPr>
      <t>RE</t>
    </r>
    <r>
      <rPr>
        <b/>
        <sz val="10"/>
        <color rgb="FF000000"/>
        <rFont val="Calibri"/>
        <family val="2"/>
        <charset val="17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</si>
</sst>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7" x14ac:knownFonts="1">
    <font>
      <sz val="10"/>
      <color rgb="FF000000"/>
      <name val="Arial"/>
      <scheme val="minor"/>
    </font>
    <font>
      <b/>
      <sz val="9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3"/>
      <color rgb="FF000000"/>
      <name val="Calibri"/>
    </font>
    <font>
      <sz val="10"/>
      <color rgb="FF000000"/>
      <name val="Arial"/>
    </font>
    <font>
      <b/>
      <sz val="10"/>
      <color theme="1"/>
      <name val="Arial"/>
    </font>
    <font>
      <b/>
      <sz val="11"/>
      <color rgb="FF000000"/>
      <name val="Arial"/>
    </font>
    <font>
      <b/>
      <sz val="9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11"/>
      <color theme="1"/>
      <name val="Calibri"/>
    </font>
    <font>
      <b/>
      <sz val="8"/>
      <color theme="1"/>
      <name val="Arial"/>
    </font>
    <font>
      <sz val="10"/>
      <color theme="1"/>
      <name val="Arial"/>
    </font>
    <font>
      <b/>
      <sz val="14"/>
      <color rgb="FF000000"/>
      <name val="Calibri"/>
    </font>
    <font>
      <b/>
      <sz val="8"/>
      <color rgb="FF000000"/>
      <name val="Arial"/>
    </font>
    <font>
      <sz val="9"/>
      <color rgb="FFFFFFFF"/>
      <name val="Arial"/>
    </font>
    <font>
      <b/>
      <sz val="9"/>
      <color rgb="FF073763"/>
      <name val="Arial"/>
    </font>
    <font>
      <sz val="11"/>
      <color rgb="FF000000"/>
      <name val="Arial"/>
    </font>
    <font>
      <sz val="11"/>
      <color theme="1"/>
      <name val="Arial"/>
    </font>
    <font>
      <b/>
      <sz val="10"/>
      <color rgb="FFFF0000"/>
      <name val="Arial"/>
    </font>
    <font>
      <b/>
      <sz val="10"/>
      <color rgb="FF000000"/>
      <name val="Calibri"/>
      <family val="2"/>
      <charset val="178"/>
    </font>
    <font>
      <sz val="10"/>
      <name val="Arial"/>
      <family val="2"/>
      <charset val="178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</fills>
  <borders count="9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FF"/>
      </right>
      <top style="medium">
        <color rgb="FF000000"/>
      </top>
      <bottom/>
      <diagonal/>
    </border>
    <border>
      <left style="thin">
        <color rgb="FF0000FF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FF"/>
      </right>
      <top style="medium">
        <color rgb="FF000000"/>
      </top>
      <bottom/>
      <diagonal/>
    </border>
    <border>
      <left style="thin">
        <color rgb="FF0000FF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0000FF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0000FF"/>
      </right>
      <top/>
      <bottom/>
      <diagonal/>
    </border>
    <border>
      <left style="medium">
        <color rgb="FF000000"/>
      </left>
      <right/>
      <top/>
      <bottom style="thin">
        <color rgb="FFD9D9D9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D9D9D9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FF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5" fillId="3" borderId="8" xfId="0" applyFont="1" applyFill="1" applyBorder="1"/>
    <xf numFmtId="0" fontId="5" fillId="4" borderId="9" xfId="0" applyFont="1" applyFill="1" applyBorder="1"/>
    <xf numFmtId="0" fontId="5" fillId="3" borderId="16" xfId="0" applyFont="1" applyFill="1" applyBorder="1"/>
    <xf numFmtId="0" fontId="1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3" borderId="9" xfId="0" applyFont="1" applyFill="1" applyBorder="1"/>
    <xf numFmtId="0" fontId="8" fillId="3" borderId="29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" fontId="9" fillId="4" borderId="29" xfId="0" applyNumberFormat="1" applyFont="1" applyFill="1" applyBorder="1" applyAlignment="1">
      <alignment horizontal="center" vertical="center"/>
    </xf>
    <xf numFmtId="2" fontId="9" fillId="4" borderId="29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" fontId="1" fillId="3" borderId="29" xfId="0" applyNumberFormat="1" applyFont="1" applyFill="1" applyBorder="1" applyAlignment="1">
      <alignment horizontal="center" vertical="center"/>
    </xf>
    <xf numFmtId="2" fontId="1" fillId="3" borderId="29" xfId="0" applyNumberFormat="1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4" borderId="9" xfId="0" applyFont="1" applyFill="1" applyBorder="1"/>
    <xf numFmtId="0" fontId="3" fillId="3" borderId="9" xfId="0" applyFont="1" applyFill="1" applyBorder="1"/>
    <xf numFmtId="0" fontId="13" fillId="4" borderId="29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2" fontId="9" fillId="2" borderId="29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1" fontId="9" fillId="6" borderId="29" xfId="0" applyNumberFormat="1" applyFont="1" applyFill="1" applyBorder="1" applyAlignment="1">
      <alignment horizontal="center" vertical="center"/>
    </xf>
    <xf numFmtId="2" fontId="9" fillId="6" borderId="29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5" fillId="6" borderId="9" xfId="0" applyFont="1" applyFill="1" applyBorder="1"/>
    <xf numFmtId="0" fontId="5" fillId="4" borderId="30" xfId="0" applyFont="1" applyFill="1" applyBorder="1" applyAlignment="1">
      <alignment horizontal="center" vertical="center"/>
    </xf>
    <xf numFmtId="2" fontId="9" fillId="5" borderId="29" xfId="0" applyNumberFormat="1" applyFont="1" applyFill="1" applyBorder="1" applyAlignment="1">
      <alignment horizontal="center" vertical="center"/>
    </xf>
    <xf numFmtId="0" fontId="14" fillId="0" borderId="0" xfId="0" applyFont="1"/>
    <xf numFmtId="1" fontId="9" fillId="5" borderId="29" xfId="0" applyNumberFormat="1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" fontId="9" fillId="3" borderId="29" xfId="0" applyNumberFormat="1" applyFont="1" applyFill="1" applyBorder="1" applyAlignment="1">
      <alignment horizontal="center" vertical="center"/>
    </xf>
    <xf numFmtId="164" fontId="9" fillId="3" borderId="29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vertical="center"/>
    </xf>
    <xf numFmtId="0" fontId="1" fillId="3" borderId="41" xfId="0" applyFont="1" applyFill="1" applyBorder="1" applyAlignment="1">
      <alignment horizontal="right" vertical="center"/>
    </xf>
    <xf numFmtId="1" fontId="1" fillId="3" borderId="42" xfId="0" applyNumberFormat="1" applyFont="1" applyFill="1" applyBorder="1" applyAlignment="1">
      <alignment horizontal="center" vertical="center"/>
    </xf>
    <xf numFmtId="164" fontId="1" fillId="3" borderId="43" xfId="0" applyNumberFormat="1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vertical="center"/>
    </xf>
    <xf numFmtId="0" fontId="3" fillId="3" borderId="16" xfId="0" applyFont="1" applyFill="1" applyBorder="1"/>
    <xf numFmtId="0" fontId="1" fillId="5" borderId="44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55" xfId="0" applyFont="1" applyFill="1" applyBorder="1" applyAlignment="1">
      <alignment horizontal="right" vertical="center"/>
    </xf>
    <xf numFmtId="0" fontId="9" fillId="5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right" vertical="center"/>
    </xf>
    <xf numFmtId="0" fontId="1" fillId="5" borderId="59" xfId="0" applyFont="1" applyFill="1" applyBorder="1" applyAlignment="1">
      <alignment horizontal="right" vertical="center"/>
    </xf>
    <xf numFmtId="0" fontId="1" fillId="5" borderId="63" xfId="0" applyFont="1" applyFill="1" applyBorder="1" applyAlignment="1">
      <alignment horizontal="right" vertical="center"/>
    </xf>
    <xf numFmtId="0" fontId="1" fillId="5" borderId="64" xfId="0" applyFont="1" applyFill="1" applyBorder="1" applyAlignment="1">
      <alignment horizontal="right" vertical="center"/>
    </xf>
    <xf numFmtId="0" fontId="1" fillId="5" borderId="44" xfId="0" applyFont="1" applyFill="1" applyBorder="1" applyAlignment="1">
      <alignment horizontal="right" vertical="center"/>
    </xf>
    <xf numFmtId="0" fontId="10" fillId="5" borderId="9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right" vertical="center"/>
    </xf>
    <xf numFmtId="0" fontId="8" fillId="5" borderId="68" xfId="0" applyFont="1" applyFill="1" applyBorder="1" applyAlignment="1">
      <alignment horizontal="center" vertical="center" wrapText="1"/>
    </xf>
    <xf numFmtId="0" fontId="9" fillId="5" borderId="68" xfId="0" applyFont="1" applyFill="1" applyBorder="1" applyAlignment="1">
      <alignment horizontal="right" vertical="center"/>
    </xf>
    <xf numFmtId="0" fontId="9" fillId="5" borderId="71" xfId="0" applyFont="1" applyFill="1" applyBorder="1" applyAlignment="1">
      <alignment horizontal="right" vertical="center"/>
    </xf>
    <xf numFmtId="0" fontId="5" fillId="3" borderId="72" xfId="0" applyFont="1" applyFill="1" applyBorder="1"/>
    <xf numFmtId="0" fontId="8" fillId="3" borderId="44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9" fillId="5" borderId="81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vertical="center"/>
    </xf>
    <xf numFmtId="0" fontId="18" fillId="5" borderId="44" xfId="0" applyFont="1" applyFill="1" applyBorder="1" applyAlignment="1">
      <alignment vertical="center"/>
    </xf>
    <xf numFmtId="0" fontId="10" fillId="2" borderId="51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1" fontId="9" fillId="2" borderId="51" xfId="0" applyNumberFormat="1" applyFont="1" applyFill="1" applyBorder="1" applyAlignment="1">
      <alignment horizontal="center" vertical="center"/>
    </xf>
    <xf numFmtId="2" fontId="9" fillId="2" borderId="51" xfId="0" applyNumberFormat="1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8" fillId="5" borderId="51" xfId="0" applyFont="1" applyFill="1" applyBorder="1" applyAlignment="1">
      <alignment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center"/>
    </xf>
    <xf numFmtId="0" fontId="9" fillId="5" borderId="84" xfId="0" applyFont="1" applyFill="1" applyBorder="1" applyAlignment="1">
      <alignment horizontal="center" vertical="center"/>
    </xf>
    <xf numFmtId="0" fontId="9" fillId="5" borderId="85" xfId="0" applyFont="1" applyFill="1" applyBorder="1" applyAlignment="1">
      <alignment horizontal="center" vertical="center"/>
    </xf>
    <xf numFmtId="0" fontId="9" fillId="5" borderId="86" xfId="0" applyFont="1" applyFill="1" applyBorder="1" applyAlignment="1">
      <alignment horizontal="center" vertical="center"/>
    </xf>
    <xf numFmtId="0" fontId="19" fillId="5" borderId="44" xfId="0" applyFont="1" applyFill="1" applyBorder="1" applyAlignment="1">
      <alignment vertical="center"/>
    </xf>
    <xf numFmtId="1" fontId="9" fillId="8" borderId="44" xfId="0" applyNumberFormat="1" applyFont="1" applyFill="1" applyBorder="1" applyAlignment="1">
      <alignment horizontal="center" vertical="center"/>
    </xf>
    <xf numFmtId="164" fontId="9" fillId="8" borderId="44" xfId="0" applyNumberFormat="1" applyFont="1" applyFill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9" fillId="5" borderId="44" xfId="0" applyFont="1" applyFill="1" applyBorder="1" applyAlignment="1">
      <alignment vertical="center"/>
    </xf>
    <xf numFmtId="0" fontId="9" fillId="5" borderId="44" xfId="0" applyFont="1" applyFill="1" applyBorder="1" applyAlignment="1">
      <alignment horizontal="left" vertical="center"/>
    </xf>
    <xf numFmtId="2" fontId="9" fillId="8" borderId="44" xfId="0" applyNumberFormat="1" applyFont="1" applyFill="1" applyBorder="1" applyAlignment="1">
      <alignment horizontal="center" vertical="center"/>
    </xf>
    <xf numFmtId="0" fontId="9" fillId="5" borderId="81" xfId="0" applyFont="1" applyFill="1" applyBorder="1" applyAlignment="1">
      <alignment horizontal="left" vertical="center"/>
    </xf>
    <xf numFmtId="0" fontId="10" fillId="5" borderId="81" xfId="0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center" vertical="center"/>
    </xf>
    <xf numFmtId="0" fontId="10" fillId="0" borderId="54" xfId="0" applyFont="1" applyBorder="1" applyAlignment="1">
      <alignment vertical="center"/>
    </xf>
    <xf numFmtId="0" fontId="10" fillId="5" borderId="8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6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2" xfId="0" applyFont="1" applyBorder="1" applyAlignment="1">
      <alignment vertical="center"/>
    </xf>
    <xf numFmtId="0" fontId="10" fillId="5" borderId="51" xfId="0" applyFont="1" applyFill="1" applyBorder="1" applyAlignment="1">
      <alignment vertical="center"/>
    </xf>
    <xf numFmtId="0" fontId="9" fillId="8" borderId="9" xfId="0" applyFont="1" applyFill="1" applyBorder="1" applyAlignment="1">
      <alignment horizontal="center" vertical="center"/>
    </xf>
    <xf numFmtId="0" fontId="9" fillId="9" borderId="44" xfId="0" applyFont="1" applyFill="1" applyBorder="1" applyAlignment="1">
      <alignment horizontal="center" vertical="center"/>
    </xf>
    <xf numFmtId="0" fontId="9" fillId="5" borderId="84" xfId="0" applyFont="1" applyFill="1" applyBorder="1" applyAlignment="1">
      <alignment vertical="center"/>
    </xf>
    <xf numFmtId="0" fontId="10" fillId="5" borderId="84" xfId="0" applyFont="1" applyFill="1" applyBorder="1" applyAlignment="1">
      <alignment vertical="center"/>
    </xf>
    <xf numFmtId="0" fontId="9" fillId="8" borderId="84" xfId="0" applyFont="1" applyFill="1" applyBorder="1" applyAlignment="1">
      <alignment horizontal="center" vertical="center"/>
    </xf>
    <xf numFmtId="1" fontId="9" fillId="8" borderId="84" xfId="0" applyNumberFormat="1" applyFont="1" applyFill="1" applyBorder="1" applyAlignment="1">
      <alignment horizontal="center" vertical="center"/>
    </xf>
    <xf numFmtId="164" fontId="9" fillId="8" borderId="84" xfId="0" applyNumberFormat="1" applyFont="1" applyFill="1" applyBorder="1" applyAlignment="1">
      <alignment horizontal="center" vertical="center"/>
    </xf>
    <xf numFmtId="0" fontId="10" fillId="9" borderId="86" xfId="0" applyFont="1" applyFill="1" applyBorder="1" applyAlignment="1">
      <alignment vertical="center"/>
    </xf>
    <xf numFmtId="0" fontId="9" fillId="5" borderId="41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64" fontId="9" fillId="5" borderId="43" xfId="0" applyNumberFormat="1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vertical="center"/>
    </xf>
    <xf numFmtId="0" fontId="9" fillId="5" borderId="51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right" vertical="center"/>
    </xf>
    <xf numFmtId="165" fontId="9" fillId="5" borderId="44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right" vertical="center"/>
    </xf>
    <xf numFmtId="0" fontId="1" fillId="8" borderId="9" xfId="0" applyFont="1" applyFill="1" applyBorder="1" applyAlignment="1">
      <alignment horizontal="right" vertical="center"/>
    </xf>
    <xf numFmtId="0" fontId="1" fillId="4" borderId="24" xfId="0" applyFont="1" applyFill="1" applyBorder="1" applyAlignment="1">
      <alignment horizontal="center" vertical="center"/>
    </xf>
    <xf numFmtId="0" fontId="2" fillId="0" borderId="31" xfId="0" applyFont="1" applyBorder="1"/>
    <xf numFmtId="0" fontId="1" fillId="3" borderId="25" xfId="0" applyFont="1" applyFill="1" applyBorder="1" applyAlignment="1">
      <alignment horizontal="center" vertical="center"/>
    </xf>
    <xf numFmtId="0" fontId="2" fillId="0" borderId="32" xfId="0" applyFont="1" applyBorder="1"/>
    <xf numFmtId="0" fontId="1" fillId="3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8" fillId="3" borderId="25" xfId="0" applyFont="1" applyFill="1" applyBorder="1" applyAlignment="1">
      <alignment horizontal="center" vertical="center" wrapText="1"/>
    </xf>
    <xf numFmtId="2" fontId="8" fillId="3" borderId="25" xfId="0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4" fillId="2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" fillId="0" borderId="10" xfId="0" applyFont="1" applyBorder="1" applyAlignment="1">
      <alignment horizontal="center" vertical="center"/>
    </xf>
    <xf numFmtId="0" fontId="0" fillId="0" borderId="0" xfId="0"/>
    <xf numFmtId="0" fontId="2" fillId="0" borderId="11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4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5" xfId="0" applyFont="1" applyBorder="1"/>
    <xf numFmtId="0" fontId="2" fillId="0" borderId="23" xfId="0" applyFont="1" applyBorder="1"/>
    <xf numFmtId="0" fontId="4" fillId="2" borderId="12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2" fillId="0" borderId="34" xfId="0" applyFont="1" applyBorder="1"/>
    <xf numFmtId="0" fontId="3" fillId="2" borderId="20" xfId="0" applyFont="1" applyFill="1" applyBorder="1" applyAlignment="1">
      <alignment horizontal="center" vertical="center" readingOrder="1"/>
    </xf>
    <xf numFmtId="0" fontId="3" fillId="4" borderId="24" xfId="0" applyFont="1" applyFill="1" applyBorder="1" applyAlignment="1">
      <alignment horizontal="center" vertical="center"/>
    </xf>
    <xf numFmtId="0" fontId="2" fillId="0" borderId="35" xfId="0" applyFont="1" applyBorder="1"/>
    <xf numFmtId="0" fontId="1" fillId="8" borderId="47" xfId="0" applyFont="1" applyFill="1" applyBorder="1" applyAlignment="1">
      <alignment horizontal="right" vertical="center" wrapText="1"/>
    </xf>
    <xf numFmtId="0" fontId="2" fillId="0" borderId="48" xfId="0" applyFont="1" applyBorder="1"/>
    <xf numFmtId="0" fontId="2" fillId="0" borderId="57" xfId="0" applyFont="1" applyBorder="1"/>
    <xf numFmtId="0" fontId="2" fillId="0" borderId="66" xfId="0" applyFont="1" applyBorder="1"/>
    <xf numFmtId="0" fontId="2" fillId="0" borderId="67" xfId="0" applyFont="1" applyBorder="1"/>
    <xf numFmtId="0" fontId="1" fillId="3" borderId="37" xfId="0" applyFont="1" applyFill="1" applyBorder="1" applyAlignment="1">
      <alignment horizontal="center" vertical="center"/>
    </xf>
    <xf numFmtId="0" fontId="2" fillId="0" borderId="38" xfId="0" applyFont="1" applyBorder="1"/>
    <xf numFmtId="0" fontId="2" fillId="0" borderId="40" xfId="0" applyFont="1" applyBorder="1"/>
    <xf numFmtId="0" fontId="9" fillId="5" borderId="37" xfId="0" applyFont="1" applyFill="1" applyBorder="1" applyAlignment="1">
      <alignment vertical="center"/>
    </xf>
    <xf numFmtId="0" fontId="1" fillId="8" borderId="49" xfId="0" applyFont="1" applyFill="1" applyBorder="1" applyAlignment="1">
      <alignment horizontal="right" vertical="center"/>
    </xf>
    <xf numFmtId="0" fontId="2" fillId="0" borderId="50" xfId="0" applyFont="1" applyBorder="1"/>
    <xf numFmtId="0" fontId="2" fillId="0" borderId="58" xfId="0" applyFont="1" applyBorder="1"/>
    <xf numFmtId="0" fontId="2" fillId="0" borderId="61" xfId="0" applyFont="1" applyBorder="1"/>
    <xf numFmtId="0" fontId="2" fillId="0" borderId="62" xfId="0" applyFont="1" applyBorder="1"/>
    <xf numFmtId="0" fontId="10" fillId="5" borderId="69" xfId="0" applyFont="1" applyFill="1" applyBorder="1" applyAlignment="1">
      <alignment vertical="center" wrapText="1"/>
    </xf>
    <xf numFmtId="0" fontId="2" fillId="0" borderId="70" xfId="0" applyFont="1" applyBorder="1"/>
    <xf numFmtId="0" fontId="1" fillId="5" borderId="65" xfId="0" applyFont="1" applyFill="1" applyBorder="1" applyAlignment="1">
      <alignment horizontal="left" vertical="center"/>
    </xf>
    <xf numFmtId="0" fontId="16" fillId="7" borderId="46" xfId="0" applyFont="1" applyFill="1" applyBorder="1" applyAlignment="1">
      <alignment horizontal="center" vertical="center"/>
    </xf>
    <xf numFmtId="0" fontId="2" fillId="0" borderId="39" xfId="0" applyFont="1" applyBorder="1"/>
    <xf numFmtId="0" fontId="9" fillId="5" borderId="52" xfId="0" applyFont="1" applyFill="1" applyBorder="1" applyAlignment="1">
      <alignment vertical="center"/>
    </xf>
    <xf numFmtId="0" fontId="2" fillId="0" borderId="53" xfId="0" applyFont="1" applyBorder="1"/>
    <xf numFmtId="0" fontId="2" fillId="0" borderId="54" xfId="0" applyFont="1" applyBorder="1"/>
    <xf numFmtId="0" fontId="1" fillId="5" borderId="37" xfId="0" applyFont="1" applyFill="1" applyBorder="1" applyAlignment="1">
      <alignment horizontal="right" vertical="center"/>
    </xf>
    <xf numFmtId="0" fontId="9" fillId="5" borderId="56" xfId="0" applyFont="1" applyFill="1" applyBorder="1" applyAlignment="1">
      <alignment horizontal="right" vertical="center"/>
    </xf>
    <xf numFmtId="0" fontId="2" fillId="0" borderId="60" xfId="0" applyFont="1" applyBorder="1"/>
    <xf numFmtId="0" fontId="9" fillId="5" borderId="37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 wrapText="1"/>
    </xf>
    <xf numFmtId="0" fontId="2" fillId="0" borderId="79" xfId="0" applyFont="1" applyBorder="1"/>
    <xf numFmtId="0" fontId="1" fillId="3" borderId="76" xfId="0" applyFont="1" applyFill="1" applyBorder="1" applyAlignment="1">
      <alignment vertical="center"/>
    </xf>
    <xf numFmtId="0" fontId="8" fillId="3" borderId="76" xfId="0" applyFont="1" applyFill="1" applyBorder="1" applyAlignment="1">
      <alignment horizontal="center" vertical="center" wrapText="1"/>
    </xf>
    <xf numFmtId="2" fontId="8" fillId="3" borderId="76" xfId="0" applyNumberFormat="1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/>
    </xf>
    <xf numFmtId="0" fontId="1" fillId="3" borderId="76" xfId="0" applyFont="1" applyFill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2" fillId="0" borderId="74" xfId="0" applyFont="1" applyBorder="1"/>
    <xf numFmtId="0" fontId="8" fillId="3" borderId="77" xfId="0" applyFont="1" applyFill="1" applyBorder="1" applyAlignment="1">
      <alignment horizontal="center" vertical="center" wrapText="1"/>
    </xf>
    <xf numFmtId="0" fontId="2" fillId="0" borderId="80" xfId="0" applyFont="1" applyBorder="1"/>
    <xf numFmtId="0" fontId="1" fillId="0" borderId="7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3" borderId="75" xfId="0" applyFont="1" applyFill="1" applyBorder="1" applyAlignment="1">
      <alignment horizontal="center" vertical="center"/>
    </xf>
    <xf numFmtId="0" fontId="2" fillId="0" borderId="78" xfId="0" applyFont="1" applyBorder="1"/>
    <xf numFmtId="0" fontId="17" fillId="5" borderId="76" xfId="0" applyFont="1" applyFill="1" applyBorder="1" applyAlignment="1">
      <alignment horizontal="center" vertical="center"/>
    </xf>
    <xf numFmtId="0" fontId="2" fillId="0" borderId="83" xfId="0" applyFont="1" applyBorder="1"/>
    <xf numFmtId="0" fontId="1" fillId="3" borderId="76" xfId="0" applyFont="1" applyFill="1" applyBorder="1" applyAlignment="1">
      <alignment horizontal="center" vertical="center" wrapText="1"/>
    </xf>
    <xf numFmtId="0" fontId="1" fillId="9" borderId="75" xfId="0" applyFont="1" applyFill="1" applyBorder="1" applyAlignment="1">
      <alignment horizontal="center" vertical="center"/>
    </xf>
    <xf numFmtId="0" fontId="2" fillId="0" borderId="82" xfId="0" applyFont="1" applyBorder="1"/>
    <xf numFmtId="0" fontId="10" fillId="5" borderId="76" xfId="0" applyFont="1" applyFill="1" applyBorder="1" applyAlignment="1">
      <alignment horizontal="center" vertical="center"/>
    </xf>
    <xf numFmtId="0" fontId="1" fillId="8" borderId="94" xfId="0" applyFont="1" applyFill="1" applyBorder="1" applyAlignment="1">
      <alignment horizontal="right" vertical="center"/>
    </xf>
    <xf numFmtId="0" fontId="9" fillId="5" borderId="87" xfId="0" applyFont="1" applyFill="1" applyBorder="1" applyAlignment="1">
      <alignment horizontal="left" vertical="center"/>
    </xf>
    <xf numFmtId="0" fontId="10" fillId="2" borderId="88" xfId="0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9" fillId="5" borderId="37" xfId="0" applyFont="1" applyFill="1" applyBorder="1" applyAlignment="1">
      <alignment horizontal="right" vertical="center"/>
    </xf>
    <xf numFmtId="0" fontId="1" fillId="5" borderId="52" xfId="0" applyFont="1" applyFill="1" applyBorder="1" applyAlignment="1">
      <alignment horizontal="right" vertical="center"/>
    </xf>
    <xf numFmtId="1" fontId="9" fillId="2" borderId="88" xfId="0" applyNumberFormat="1" applyFont="1" applyFill="1" applyBorder="1" applyAlignment="1">
      <alignment horizontal="center" vertical="center"/>
    </xf>
    <xf numFmtId="2" fontId="9" fillId="2" borderId="88" xfId="0" applyNumberFormat="1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10" fillId="5" borderId="77" xfId="0" applyFont="1" applyFill="1" applyBorder="1" applyAlignment="1">
      <alignment horizontal="center" vertical="center"/>
    </xf>
    <xf numFmtId="0" fontId="16" fillId="7" borderId="89" xfId="0" applyFont="1" applyFill="1" applyBorder="1" applyAlignment="1">
      <alignment horizontal="center" vertical="center"/>
    </xf>
    <xf numFmtId="0" fontId="10" fillId="5" borderId="90" xfId="0" applyFont="1" applyFill="1" applyBorder="1" applyAlignment="1">
      <alignment vertical="center" wrapText="1"/>
    </xf>
    <xf numFmtId="0" fontId="2" fillId="0" borderId="91" xfId="0" applyFont="1" applyBorder="1"/>
    <xf numFmtId="0" fontId="2" fillId="0" borderId="92" xfId="0" applyFont="1" applyBorder="1"/>
    <xf numFmtId="0" fontId="2" fillId="0" borderId="93" xfId="0" applyFont="1" applyBorder="1"/>
    <xf numFmtId="0" fontId="21" fillId="2" borderId="12" xfId="0" applyFont="1" applyFill="1" applyBorder="1" applyAlignment="1">
      <alignment horizontal="center" vertical="center"/>
    </xf>
    <xf numFmtId="0" fontId="22" fillId="0" borderId="13" xfId="0" applyFont="1" applyBorder="1"/>
    <xf numFmtId="0" fontId="22" fillId="0" borderId="14" xfId="0" applyFont="1" applyBorder="1"/>
    <xf numFmtId="0" fontId="24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323850</xdr:colOff>
      <xdr:row>0</xdr:row>
      <xdr:rowOff>0</xdr:rowOff>
    </xdr:from>
    <xdr:ext cx="1219200" cy="1152525"/>
    <xdr:pic>
      <xdr:nvPicPr>
        <xdr:cNvPr id="2" name="image1.jpg" title="صورة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0</xdr:row>
      <xdr:rowOff>0</xdr:rowOff>
    </xdr:from>
    <xdr:ext cx="295275" cy="2381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8125" cy="23812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87</xdr:row>
      <xdr:rowOff>0</xdr:rowOff>
    </xdr:from>
    <xdr:ext cx="200025" cy="2000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activeCell="F14" sqref="A7:U83"/>
    </sheetView>
  </sheetViews>
  <sheetFormatPr defaultColWidth="12.5703125" defaultRowHeight="15" customHeight="1" x14ac:dyDescent="0.2"/>
  <cols>
    <col min="1" max="1" width="7.140625" customWidth="1"/>
    <col min="2" max="2" width="9" customWidth="1"/>
    <col min="3" max="3" width="5" customWidth="1"/>
    <col min="4" max="4" width="13.7109375" customWidth="1"/>
    <col min="5" max="5" width="42.42578125" customWidth="1"/>
    <col min="6" max="6" width="21.42578125" customWidth="1"/>
    <col min="7" max="7" width="9.85546875" customWidth="1"/>
    <col min="8" max="8" width="13.28515625" customWidth="1"/>
    <col min="9" max="9" width="8.7109375" customWidth="1"/>
    <col min="10" max="10" width="8.42578125" customWidth="1"/>
    <col min="11" max="11" width="7.85546875" customWidth="1"/>
    <col min="12" max="12" width="8.7109375" customWidth="1"/>
    <col min="13" max="13" width="9.7109375" customWidth="1"/>
    <col min="14" max="14" width="7.28515625" customWidth="1"/>
    <col min="15" max="15" width="6.42578125" customWidth="1"/>
    <col min="16" max="16" width="7.7109375" customWidth="1"/>
    <col min="17" max="17" width="6.42578125" customWidth="1"/>
    <col min="18" max="18" width="9.85546875" customWidth="1"/>
    <col min="19" max="19" width="12.140625" customWidth="1"/>
    <col min="20" max="20" width="12.42578125" customWidth="1"/>
    <col min="21" max="21" width="15.5703125" customWidth="1"/>
  </cols>
  <sheetData>
    <row r="1" spans="1:26" ht="18.75" customHeight="1" x14ac:dyDescent="0.2">
      <c r="A1" s="146"/>
      <c r="B1" s="147"/>
      <c r="C1" s="148"/>
      <c r="D1" s="153" t="s">
        <v>0</v>
      </c>
      <c r="E1" s="154"/>
      <c r="F1" s="154"/>
      <c r="G1" s="154"/>
      <c r="H1" s="155"/>
      <c r="I1" s="156" t="s">
        <v>1</v>
      </c>
      <c r="J1" s="154"/>
      <c r="K1" s="154"/>
      <c r="L1" s="154"/>
      <c r="M1" s="154"/>
      <c r="N1" s="154"/>
      <c r="O1" s="154"/>
      <c r="P1" s="154"/>
      <c r="Q1" s="154"/>
      <c r="R1" s="155"/>
      <c r="S1" s="157"/>
      <c r="T1" s="148"/>
      <c r="U1" s="1"/>
      <c r="V1" s="2"/>
    </row>
    <row r="2" spans="1:26" ht="18.75" customHeight="1" x14ac:dyDescent="0.2">
      <c r="A2" s="149"/>
      <c r="B2" s="144"/>
      <c r="C2" s="145"/>
      <c r="D2" s="236" t="s">
        <v>378</v>
      </c>
      <c r="E2" s="138"/>
      <c r="F2" s="138"/>
      <c r="G2" s="138"/>
      <c r="H2" s="139"/>
      <c r="I2" s="160" t="s">
        <v>2</v>
      </c>
      <c r="J2" s="138"/>
      <c r="K2" s="138"/>
      <c r="L2" s="138"/>
      <c r="M2" s="138"/>
      <c r="N2" s="138"/>
      <c r="O2" s="138"/>
      <c r="P2" s="138"/>
      <c r="Q2" s="138"/>
      <c r="R2" s="139"/>
      <c r="S2" s="158"/>
      <c r="T2" s="145"/>
      <c r="U2" s="3"/>
      <c r="V2" s="2"/>
    </row>
    <row r="3" spans="1:26" ht="18.75" customHeight="1" x14ac:dyDescent="0.2">
      <c r="A3" s="149"/>
      <c r="B3" s="144"/>
      <c r="C3" s="145"/>
      <c r="D3" s="235" t="s">
        <v>377</v>
      </c>
      <c r="E3" s="138"/>
      <c r="F3" s="138"/>
      <c r="G3" s="138"/>
      <c r="H3" s="139"/>
      <c r="I3" s="232" t="s">
        <v>379</v>
      </c>
      <c r="J3" s="233"/>
      <c r="K3" s="233"/>
      <c r="L3" s="233"/>
      <c r="M3" s="233"/>
      <c r="N3" s="233"/>
      <c r="O3" s="233"/>
      <c r="P3" s="233"/>
      <c r="Q3" s="233"/>
      <c r="R3" s="234"/>
      <c r="S3" s="158"/>
      <c r="T3" s="145"/>
      <c r="U3" s="3"/>
      <c r="V3" s="2"/>
    </row>
    <row r="4" spans="1:26" ht="18.75" customHeight="1" x14ac:dyDescent="0.2">
      <c r="A4" s="149"/>
      <c r="B4" s="144"/>
      <c r="C4" s="145"/>
      <c r="D4" s="137" t="s">
        <v>3</v>
      </c>
      <c r="E4" s="138"/>
      <c r="F4" s="138"/>
      <c r="G4" s="138"/>
      <c r="H4" s="139"/>
      <c r="I4" s="160" t="s">
        <v>4</v>
      </c>
      <c r="J4" s="138"/>
      <c r="K4" s="138"/>
      <c r="L4" s="138"/>
      <c r="M4" s="138"/>
      <c r="N4" s="138"/>
      <c r="O4" s="138"/>
      <c r="P4" s="138"/>
      <c r="Q4" s="138"/>
      <c r="R4" s="139"/>
      <c r="S4" s="158"/>
      <c r="T4" s="145"/>
      <c r="U4" s="3"/>
      <c r="V4" s="2"/>
    </row>
    <row r="5" spans="1:26" ht="20.25" customHeight="1" x14ac:dyDescent="0.2">
      <c r="A5" s="150"/>
      <c r="B5" s="151"/>
      <c r="C5" s="152"/>
      <c r="D5" s="164" t="s">
        <v>5</v>
      </c>
      <c r="E5" s="141"/>
      <c r="F5" s="141"/>
      <c r="G5" s="141"/>
      <c r="H5" s="142"/>
      <c r="I5" s="140" t="s">
        <v>6</v>
      </c>
      <c r="J5" s="141"/>
      <c r="K5" s="141"/>
      <c r="L5" s="141"/>
      <c r="M5" s="141"/>
      <c r="N5" s="141"/>
      <c r="O5" s="141"/>
      <c r="P5" s="141"/>
      <c r="Q5" s="141"/>
      <c r="R5" s="142"/>
      <c r="S5" s="159"/>
      <c r="T5" s="152"/>
      <c r="U5" s="3"/>
      <c r="V5" s="2"/>
    </row>
    <row r="6" spans="1:26" ht="8.25" customHeight="1" x14ac:dyDescent="0.2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3"/>
      <c r="V6" s="2"/>
    </row>
    <row r="7" spans="1:26" ht="12.75" x14ac:dyDescent="0.2">
      <c r="A7" s="125" t="s">
        <v>7</v>
      </c>
      <c r="B7" s="127" t="s">
        <v>8</v>
      </c>
      <c r="C7" s="127" t="s">
        <v>9</v>
      </c>
      <c r="D7" s="129" t="s">
        <v>10</v>
      </c>
      <c r="E7" s="127" t="s">
        <v>11</v>
      </c>
      <c r="F7" s="161" t="s">
        <v>12</v>
      </c>
      <c r="G7" s="127" t="s">
        <v>13</v>
      </c>
      <c r="H7" s="131" t="s">
        <v>14</v>
      </c>
      <c r="I7" s="132"/>
      <c r="J7" s="132"/>
      <c r="K7" s="132"/>
      <c r="L7" s="133"/>
      <c r="M7" s="4"/>
      <c r="N7" s="134" t="s">
        <v>15</v>
      </c>
      <c r="O7" s="5" t="s">
        <v>16</v>
      </c>
      <c r="P7" s="5" t="s">
        <v>17</v>
      </c>
      <c r="Q7" s="5" t="s">
        <v>18</v>
      </c>
      <c r="R7" s="135" t="s">
        <v>19</v>
      </c>
      <c r="S7" s="134" t="s">
        <v>20</v>
      </c>
      <c r="T7" s="134" t="s">
        <v>21</v>
      </c>
      <c r="U7" s="6"/>
      <c r="V7" s="2"/>
      <c r="W7" s="7"/>
      <c r="X7" s="7"/>
      <c r="Y7" s="7"/>
      <c r="Z7" s="7"/>
    </row>
    <row r="8" spans="1:26" ht="24" x14ac:dyDescent="0.2">
      <c r="A8" s="126"/>
      <c r="B8" s="128"/>
      <c r="C8" s="128"/>
      <c r="D8" s="128"/>
      <c r="E8" s="128"/>
      <c r="F8" s="128"/>
      <c r="G8" s="128"/>
      <c r="H8" s="4" t="s">
        <v>22</v>
      </c>
      <c r="I8" s="8" t="s">
        <v>23</v>
      </c>
      <c r="J8" s="8" t="s">
        <v>24</v>
      </c>
      <c r="K8" s="8" t="s">
        <v>25</v>
      </c>
      <c r="L8" s="8" t="s">
        <v>26</v>
      </c>
      <c r="M8" s="8" t="s">
        <v>27</v>
      </c>
      <c r="N8" s="128"/>
      <c r="O8" s="5" t="s">
        <v>28</v>
      </c>
      <c r="P8" s="5" t="s">
        <v>28</v>
      </c>
      <c r="Q8" s="5" t="s">
        <v>28</v>
      </c>
      <c r="R8" s="128"/>
      <c r="S8" s="128"/>
      <c r="T8" s="128"/>
      <c r="U8" s="6"/>
      <c r="V8" s="2"/>
      <c r="W8" s="7"/>
      <c r="X8" s="7"/>
      <c r="Y8" s="7"/>
      <c r="Z8" s="7"/>
    </row>
    <row r="9" spans="1:26" x14ac:dyDescent="0.2">
      <c r="A9" s="9"/>
      <c r="B9" s="162" t="s">
        <v>29</v>
      </c>
      <c r="C9" s="10">
        <v>1</v>
      </c>
      <c r="D9" s="11" t="s">
        <v>30</v>
      </c>
      <c r="E9" s="12" t="s">
        <v>31</v>
      </c>
      <c r="F9" s="13" t="s">
        <v>32</v>
      </c>
      <c r="G9" s="10" t="s">
        <v>33</v>
      </c>
      <c r="H9" s="12">
        <v>2</v>
      </c>
      <c r="I9" s="12"/>
      <c r="J9" s="12"/>
      <c r="K9" s="12"/>
      <c r="L9" s="12"/>
      <c r="M9" s="12">
        <v>1</v>
      </c>
      <c r="N9" s="10">
        <v>2</v>
      </c>
      <c r="O9" s="12">
        <f t="shared" ref="O9:O13" si="0">SUM(H9:L9)*15+N9</f>
        <v>32</v>
      </c>
      <c r="P9" s="12">
        <v>18</v>
      </c>
      <c r="Q9" s="14">
        <f t="shared" ref="Q9:Q13" si="1">O9+P9</f>
        <v>50</v>
      </c>
      <c r="R9" s="15">
        <f t="shared" ref="R9:R13" si="2">Q9/25</f>
        <v>2</v>
      </c>
      <c r="S9" s="10" t="s">
        <v>34</v>
      </c>
      <c r="T9" s="12"/>
      <c r="U9" s="6" t="s">
        <v>35</v>
      </c>
      <c r="V9" s="2"/>
      <c r="W9" s="2"/>
      <c r="X9" s="2"/>
      <c r="Y9" s="2"/>
      <c r="Z9" s="2"/>
    </row>
    <row r="10" spans="1:26" x14ac:dyDescent="0.2">
      <c r="A10" s="165" t="s">
        <v>29</v>
      </c>
      <c r="B10" s="163"/>
      <c r="C10" s="10">
        <v>2</v>
      </c>
      <c r="D10" s="11" t="s">
        <v>36</v>
      </c>
      <c r="E10" s="12" t="s">
        <v>37</v>
      </c>
      <c r="F10" s="13" t="s">
        <v>38</v>
      </c>
      <c r="G10" s="10" t="s">
        <v>33</v>
      </c>
      <c r="H10" s="10">
        <v>3</v>
      </c>
      <c r="I10" s="10">
        <v>1</v>
      </c>
      <c r="J10" s="10"/>
      <c r="K10" s="10"/>
      <c r="L10" s="10">
        <v>2</v>
      </c>
      <c r="M10" s="10"/>
      <c r="N10" s="10">
        <v>3</v>
      </c>
      <c r="O10" s="12">
        <f t="shared" si="0"/>
        <v>93</v>
      </c>
      <c r="P10" s="12">
        <v>107</v>
      </c>
      <c r="Q10" s="14">
        <f t="shared" si="1"/>
        <v>200</v>
      </c>
      <c r="R10" s="15">
        <f t="shared" si="2"/>
        <v>8</v>
      </c>
      <c r="S10" s="10" t="s">
        <v>39</v>
      </c>
      <c r="T10" s="12"/>
      <c r="U10" s="6" t="s">
        <v>40</v>
      </c>
      <c r="V10" s="2"/>
      <c r="W10" s="2"/>
      <c r="X10" s="2"/>
      <c r="Y10" s="2"/>
      <c r="Z10" s="2"/>
    </row>
    <row r="11" spans="1:26" x14ac:dyDescent="0.2">
      <c r="A11" s="166"/>
      <c r="B11" s="163"/>
      <c r="C11" s="10">
        <v>3</v>
      </c>
      <c r="D11" s="11" t="s">
        <v>41</v>
      </c>
      <c r="E11" s="12" t="s">
        <v>42</v>
      </c>
      <c r="F11" s="13" t="s">
        <v>43</v>
      </c>
      <c r="G11" s="10" t="s">
        <v>33</v>
      </c>
      <c r="H11" s="10">
        <v>3</v>
      </c>
      <c r="I11" s="10">
        <v>1</v>
      </c>
      <c r="J11" s="10"/>
      <c r="K11" s="10"/>
      <c r="L11" s="10">
        <v>1</v>
      </c>
      <c r="M11" s="10"/>
      <c r="N11" s="10">
        <v>3</v>
      </c>
      <c r="O11" s="12">
        <f t="shared" si="0"/>
        <v>78</v>
      </c>
      <c r="P11" s="12">
        <v>122</v>
      </c>
      <c r="Q11" s="14">
        <f t="shared" si="1"/>
        <v>200</v>
      </c>
      <c r="R11" s="15">
        <f t="shared" si="2"/>
        <v>8</v>
      </c>
      <c r="S11" s="10" t="s">
        <v>44</v>
      </c>
      <c r="T11" s="12"/>
      <c r="U11" s="6" t="s">
        <v>45</v>
      </c>
      <c r="V11" s="2"/>
      <c r="W11" s="2"/>
      <c r="X11" s="2"/>
      <c r="Y11" s="2"/>
      <c r="Z11" s="2"/>
    </row>
    <row r="12" spans="1:26" x14ac:dyDescent="0.2">
      <c r="A12" s="166"/>
      <c r="B12" s="163"/>
      <c r="C12" s="10">
        <v>4</v>
      </c>
      <c r="D12" s="11" t="s">
        <v>46</v>
      </c>
      <c r="E12" s="12" t="s">
        <v>47</v>
      </c>
      <c r="F12" s="13" t="s">
        <v>48</v>
      </c>
      <c r="G12" s="10" t="s">
        <v>33</v>
      </c>
      <c r="H12" s="10">
        <v>2</v>
      </c>
      <c r="I12" s="10"/>
      <c r="J12" s="10">
        <v>2</v>
      </c>
      <c r="K12" s="10"/>
      <c r="L12" s="10">
        <v>1</v>
      </c>
      <c r="M12" s="10"/>
      <c r="N12" s="10">
        <v>3</v>
      </c>
      <c r="O12" s="12">
        <f t="shared" si="0"/>
        <v>78</v>
      </c>
      <c r="P12" s="12">
        <v>72</v>
      </c>
      <c r="Q12" s="14">
        <f t="shared" si="1"/>
        <v>150</v>
      </c>
      <c r="R12" s="15">
        <f t="shared" si="2"/>
        <v>6</v>
      </c>
      <c r="S12" s="10" t="s">
        <v>44</v>
      </c>
      <c r="T12" s="12"/>
      <c r="U12" s="6" t="s">
        <v>49</v>
      </c>
      <c r="V12" s="2"/>
      <c r="W12" s="2"/>
      <c r="X12" s="2"/>
      <c r="Y12" s="2"/>
      <c r="Z12" s="2"/>
    </row>
    <row r="13" spans="1:26" ht="14.25" customHeight="1" x14ac:dyDescent="0.2">
      <c r="A13" s="166"/>
      <c r="B13" s="163"/>
      <c r="C13" s="10">
        <v>5</v>
      </c>
      <c r="D13" s="11" t="s">
        <v>50</v>
      </c>
      <c r="E13" s="12" t="s">
        <v>51</v>
      </c>
      <c r="F13" s="13" t="s">
        <v>52</v>
      </c>
      <c r="G13" s="10" t="s">
        <v>53</v>
      </c>
      <c r="H13" s="10"/>
      <c r="I13" s="10"/>
      <c r="J13" s="10">
        <v>6</v>
      </c>
      <c r="K13" s="10"/>
      <c r="L13" s="10"/>
      <c r="M13" s="10"/>
      <c r="N13" s="10">
        <v>3</v>
      </c>
      <c r="O13" s="12">
        <f t="shared" si="0"/>
        <v>93</v>
      </c>
      <c r="P13" s="12">
        <v>57</v>
      </c>
      <c r="Q13" s="14">
        <f t="shared" si="1"/>
        <v>150</v>
      </c>
      <c r="R13" s="15">
        <f t="shared" si="2"/>
        <v>6</v>
      </c>
      <c r="S13" s="10" t="s">
        <v>39</v>
      </c>
      <c r="T13" s="12"/>
      <c r="U13" s="6" t="s">
        <v>54</v>
      </c>
      <c r="V13" s="2"/>
      <c r="W13" s="2"/>
      <c r="X13" s="2"/>
      <c r="Y13" s="2"/>
      <c r="Z13" s="2"/>
    </row>
    <row r="14" spans="1:26" ht="12.75" x14ac:dyDescent="0.2">
      <c r="A14" s="166"/>
      <c r="B14" s="163"/>
      <c r="C14" s="16">
        <v>6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6"/>
      <c r="V14" s="2"/>
    </row>
    <row r="15" spans="1:26" ht="17.25" customHeight="1" x14ac:dyDescent="0.2">
      <c r="A15" s="166"/>
      <c r="B15" s="128"/>
      <c r="C15" s="8"/>
      <c r="D15" s="8"/>
      <c r="E15" s="8"/>
      <c r="F15" s="8"/>
      <c r="G15" s="8" t="s">
        <v>55</v>
      </c>
      <c r="H15" s="17">
        <f t="shared" ref="H15:R15" si="3">SUM(H9:H14)</f>
        <v>10</v>
      </c>
      <c r="I15" s="17">
        <f t="shared" si="3"/>
        <v>2</v>
      </c>
      <c r="J15" s="17">
        <f t="shared" si="3"/>
        <v>8</v>
      </c>
      <c r="K15" s="17">
        <f t="shared" si="3"/>
        <v>0</v>
      </c>
      <c r="L15" s="17">
        <f t="shared" si="3"/>
        <v>4</v>
      </c>
      <c r="M15" s="17">
        <f t="shared" si="3"/>
        <v>1</v>
      </c>
      <c r="N15" s="17">
        <f t="shared" si="3"/>
        <v>14</v>
      </c>
      <c r="O15" s="17">
        <f t="shared" si="3"/>
        <v>374</v>
      </c>
      <c r="P15" s="17">
        <f t="shared" si="3"/>
        <v>376</v>
      </c>
      <c r="Q15" s="17">
        <f t="shared" si="3"/>
        <v>750</v>
      </c>
      <c r="R15" s="18">
        <f t="shared" si="3"/>
        <v>30</v>
      </c>
      <c r="S15" s="4"/>
      <c r="T15" s="19"/>
      <c r="U15" s="20"/>
      <c r="V15" s="21"/>
      <c r="W15" s="22"/>
      <c r="X15" s="22"/>
      <c r="Y15" s="22"/>
      <c r="Z15" s="22"/>
    </row>
    <row r="16" spans="1:26" ht="12.75" x14ac:dyDescent="0.2">
      <c r="A16" s="166"/>
      <c r="B16" s="136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3"/>
      <c r="T16" s="11"/>
      <c r="U16" s="6"/>
      <c r="V16" s="2"/>
    </row>
    <row r="17" spans="1:26" ht="12.75" x14ac:dyDescent="0.2">
      <c r="A17" s="166"/>
      <c r="B17" s="127" t="s">
        <v>8</v>
      </c>
      <c r="C17" s="127" t="s">
        <v>9</v>
      </c>
      <c r="D17" s="129" t="s">
        <v>10</v>
      </c>
      <c r="E17" s="129" t="s">
        <v>11</v>
      </c>
      <c r="F17" s="161" t="s">
        <v>12</v>
      </c>
      <c r="G17" s="127" t="s">
        <v>13</v>
      </c>
      <c r="H17" s="131" t="s">
        <v>14</v>
      </c>
      <c r="I17" s="132"/>
      <c r="J17" s="132"/>
      <c r="K17" s="132"/>
      <c r="L17" s="132"/>
      <c r="M17" s="133"/>
      <c r="N17" s="134" t="s">
        <v>15</v>
      </c>
      <c r="O17" s="5" t="s">
        <v>16</v>
      </c>
      <c r="P17" s="5" t="s">
        <v>17</v>
      </c>
      <c r="Q17" s="5" t="s">
        <v>18</v>
      </c>
      <c r="R17" s="135" t="s">
        <v>19</v>
      </c>
      <c r="S17" s="134" t="s">
        <v>20</v>
      </c>
      <c r="T17" s="134" t="s">
        <v>21</v>
      </c>
      <c r="U17" s="6"/>
      <c r="V17" s="2"/>
      <c r="W17" s="7"/>
      <c r="X17" s="7"/>
      <c r="Y17" s="7"/>
      <c r="Z17" s="7"/>
    </row>
    <row r="18" spans="1:26" ht="24" x14ac:dyDescent="0.2">
      <c r="A18" s="166"/>
      <c r="B18" s="128"/>
      <c r="C18" s="128"/>
      <c r="D18" s="128"/>
      <c r="E18" s="128"/>
      <c r="F18" s="128"/>
      <c r="G18" s="128"/>
      <c r="H18" s="4" t="s">
        <v>22</v>
      </c>
      <c r="I18" s="8" t="s">
        <v>23</v>
      </c>
      <c r="J18" s="8" t="s">
        <v>24</v>
      </c>
      <c r="K18" s="8" t="s">
        <v>25</v>
      </c>
      <c r="L18" s="8" t="s">
        <v>26</v>
      </c>
      <c r="M18" s="8" t="s">
        <v>27</v>
      </c>
      <c r="N18" s="128"/>
      <c r="O18" s="5" t="s">
        <v>28</v>
      </c>
      <c r="P18" s="5" t="s">
        <v>28</v>
      </c>
      <c r="Q18" s="5" t="s">
        <v>28</v>
      </c>
      <c r="R18" s="128"/>
      <c r="S18" s="128"/>
      <c r="T18" s="128"/>
      <c r="U18" s="6"/>
      <c r="V18" s="2"/>
      <c r="W18" s="7"/>
      <c r="X18" s="7"/>
      <c r="Y18" s="7"/>
      <c r="Z18" s="7"/>
    </row>
    <row r="19" spans="1:26" x14ac:dyDescent="0.2">
      <c r="A19" s="166"/>
      <c r="B19" s="162" t="s">
        <v>56</v>
      </c>
      <c r="C19" s="10">
        <v>1</v>
      </c>
      <c r="D19" s="11" t="s">
        <v>57</v>
      </c>
      <c r="E19" s="12" t="s">
        <v>58</v>
      </c>
      <c r="F19" s="13" t="s">
        <v>59</v>
      </c>
      <c r="G19" s="10" t="s">
        <v>33</v>
      </c>
      <c r="H19" s="10">
        <v>3</v>
      </c>
      <c r="I19" s="10">
        <v>1</v>
      </c>
      <c r="J19" s="10">
        <v>2</v>
      </c>
      <c r="K19" s="10"/>
      <c r="L19" s="10">
        <v>1</v>
      </c>
      <c r="M19" s="10">
        <v>1</v>
      </c>
      <c r="N19" s="10">
        <v>3</v>
      </c>
      <c r="O19" s="12">
        <f t="shared" ref="O19:O23" si="4">SUM(H19:L19)*15+N19</f>
        <v>108</v>
      </c>
      <c r="P19" s="12">
        <v>92</v>
      </c>
      <c r="Q19" s="14">
        <f t="shared" ref="Q19:Q23" si="5">O19+P19</f>
        <v>200</v>
      </c>
      <c r="R19" s="15">
        <f t="shared" ref="R19:R23" si="6">Q19/25</f>
        <v>8</v>
      </c>
      <c r="S19" s="10" t="s">
        <v>39</v>
      </c>
      <c r="T19" s="12"/>
      <c r="U19" s="6" t="s">
        <v>60</v>
      </c>
      <c r="V19" s="2"/>
      <c r="W19" s="2"/>
      <c r="X19" s="2"/>
      <c r="Y19" s="2"/>
      <c r="Z19" s="2"/>
    </row>
    <row r="20" spans="1:26" x14ac:dyDescent="0.2">
      <c r="A20" s="166"/>
      <c r="B20" s="163"/>
      <c r="C20" s="10">
        <v>2</v>
      </c>
      <c r="D20" s="11" t="s">
        <v>61</v>
      </c>
      <c r="E20" s="12" t="s">
        <v>62</v>
      </c>
      <c r="F20" s="13" t="s">
        <v>63</v>
      </c>
      <c r="G20" s="10" t="s">
        <v>33</v>
      </c>
      <c r="H20" s="10">
        <v>2</v>
      </c>
      <c r="I20" s="10"/>
      <c r="J20" s="10">
        <v>2</v>
      </c>
      <c r="K20" s="10"/>
      <c r="L20" s="10"/>
      <c r="M20" s="10"/>
      <c r="N20" s="10">
        <v>3</v>
      </c>
      <c r="O20" s="12">
        <f t="shared" si="4"/>
        <v>63</v>
      </c>
      <c r="P20" s="12">
        <v>87</v>
      </c>
      <c r="Q20" s="14">
        <f t="shared" si="5"/>
        <v>150</v>
      </c>
      <c r="R20" s="15">
        <f t="shared" si="6"/>
        <v>6</v>
      </c>
      <c r="S20" s="10" t="s">
        <v>44</v>
      </c>
      <c r="T20" s="12"/>
      <c r="U20" s="6" t="s">
        <v>64</v>
      </c>
      <c r="V20" s="2"/>
      <c r="W20" s="2"/>
      <c r="X20" s="2"/>
      <c r="Y20" s="2"/>
      <c r="Z20" s="2"/>
    </row>
    <row r="21" spans="1:26" ht="15.75" customHeight="1" x14ac:dyDescent="0.2">
      <c r="A21" s="166"/>
      <c r="B21" s="163"/>
      <c r="C21" s="10">
        <v>3</v>
      </c>
      <c r="D21" s="11" t="s">
        <v>65</v>
      </c>
      <c r="E21" s="12" t="s">
        <v>66</v>
      </c>
      <c r="F21" s="13" t="s">
        <v>67</v>
      </c>
      <c r="G21" s="10" t="s">
        <v>53</v>
      </c>
      <c r="H21" s="10">
        <v>2</v>
      </c>
      <c r="I21" s="10"/>
      <c r="J21" s="10"/>
      <c r="K21" s="10"/>
      <c r="L21" s="10"/>
      <c r="M21" s="10">
        <v>1</v>
      </c>
      <c r="N21" s="10">
        <v>2</v>
      </c>
      <c r="O21" s="12">
        <f t="shared" si="4"/>
        <v>32</v>
      </c>
      <c r="P21" s="12">
        <v>18</v>
      </c>
      <c r="Q21" s="14">
        <f t="shared" si="5"/>
        <v>50</v>
      </c>
      <c r="R21" s="15">
        <f t="shared" si="6"/>
        <v>2</v>
      </c>
      <c r="S21" s="10" t="s">
        <v>34</v>
      </c>
      <c r="T21" s="12"/>
      <c r="U21" s="6" t="s">
        <v>68</v>
      </c>
      <c r="V21" s="2"/>
      <c r="W21" s="2"/>
      <c r="X21" s="2"/>
      <c r="Y21" s="2"/>
      <c r="Z21" s="2"/>
    </row>
    <row r="22" spans="1:26" ht="15.75" customHeight="1" x14ac:dyDescent="0.2">
      <c r="A22" s="166"/>
      <c r="B22" s="163"/>
      <c r="C22" s="10">
        <v>4</v>
      </c>
      <c r="D22" s="12" t="s">
        <v>69</v>
      </c>
      <c r="E22" s="10" t="s">
        <v>70</v>
      </c>
      <c r="F22" s="13" t="s">
        <v>71</v>
      </c>
      <c r="G22" s="10" t="s">
        <v>33</v>
      </c>
      <c r="H22" s="10">
        <v>3</v>
      </c>
      <c r="I22" s="10">
        <v>1</v>
      </c>
      <c r="J22" s="10"/>
      <c r="K22" s="10"/>
      <c r="L22" s="10">
        <v>2</v>
      </c>
      <c r="M22" s="10"/>
      <c r="N22" s="10">
        <v>3</v>
      </c>
      <c r="O22" s="12">
        <f t="shared" si="4"/>
        <v>93</v>
      </c>
      <c r="P22" s="12">
        <v>107</v>
      </c>
      <c r="Q22" s="14">
        <f t="shared" si="5"/>
        <v>200</v>
      </c>
      <c r="R22" s="15">
        <f t="shared" si="6"/>
        <v>8</v>
      </c>
      <c r="S22" s="10" t="s">
        <v>39</v>
      </c>
      <c r="T22" s="12"/>
      <c r="U22" s="6" t="s">
        <v>72</v>
      </c>
      <c r="V22" s="2"/>
      <c r="W22" s="2"/>
      <c r="X22" s="2"/>
      <c r="Y22" s="2"/>
      <c r="Z22" s="2"/>
    </row>
    <row r="23" spans="1:26" ht="15.75" customHeight="1" x14ac:dyDescent="0.2">
      <c r="A23" s="166"/>
      <c r="B23" s="163"/>
      <c r="C23" s="10">
        <v>5</v>
      </c>
      <c r="D23" s="12" t="s">
        <v>73</v>
      </c>
      <c r="E23" s="12" t="s">
        <v>74</v>
      </c>
      <c r="F23" s="13" t="s">
        <v>75</v>
      </c>
      <c r="G23" s="10" t="s">
        <v>33</v>
      </c>
      <c r="H23" s="12">
        <v>2</v>
      </c>
      <c r="I23" s="12"/>
      <c r="J23" s="12">
        <v>2</v>
      </c>
      <c r="K23" s="12"/>
      <c r="L23" s="12"/>
      <c r="M23" s="10"/>
      <c r="N23" s="10">
        <v>3</v>
      </c>
      <c r="O23" s="12">
        <f t="shared" si="4"/>
        <v>63</v>
      </c>
      <c r="P23" s="12">
        <v>87</v>
      </c>
      <c r="Q23" s="14">
        <f t="shared" si="5"/>
        <v>150</v>
      </c>
      <c r="R23" s="15">
        <f t="shared" si="6"/>
        <v>6</v>
      </c>
      <c r="S23" s="10" t="s">
        <v>39</v>
      </c>
      <c r="T23" s="12"/>
      <c r="U23" s="6" t="s">
        <v>76</v>
      </c>
      <c r="V23" s="2"/>
      <c r="W23" s="2"/>
      <c r="X23" s="2"/>
      <c r="Y23" s="2"/>
      <c r="Z23" s="2"/>
    </row>
    <row r="24" spans="1:26" ht="15.75" customHeight="1" x14ac:dyDescent="0.2">
      <c r="A24" s="166"/>
      <c r="B24" s="163"/>
      <c r="C24" s="16">
        <v>6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6"/>
      <c r="V24" s="2"/>
    </row>
    <row r="25" spans="1:26" ht="15.75" customHeight="1" x14ac:dyDescent="0.2">
      <c r="A25" s="166"/>
      <c r="B25" s="128"/>
      <c r="C25" s="8"/>
      <c r="D25" s="8"/>
      <c r="E25" s="8"/>
      <c r="F25" s="8"/>
      <c r="G25" s="8" t="s">
        <v>55</v>
      </c>
      <c r="H25" s="4">
        <f t="shared" ref="H25:R25" si="7">SUM(H19:H24)</f>
        <v>12</v>
      </c>
      <c r="I25" s="4">
        <f t="shared" si="7"/>
        <v>2</v>
      </c>
      <c r="J25" s="4">
        <f t="shared" si="7"/>
        <v>6</v>
      </c>
      <c r="K25" s="4">
        <f t="shared" si="7"/>
        <v>0</v>
      </c>
      <c r="L25" s="4">
        <f t="shared" si="7"/>
        <v>3</v>
      </c>
      <c r="M25" s="4">
        <f t="shared" si="7"/>
        <v>2</v>
      </c>
      <c r="N25" s="4">
        <f t="shared" si="7"/>
        <v>14</v>
      </c>
      <c r="O25" s="4">
        <f t="shared" si="7"/>
        <v>359</v>
      </c>
      <c r="P25" s="4">
        <f t="shared" si="7"/>
        <v>391</v>
      </c>
      <c r="Q25" s="17">
        <f t="shared" si="7"/>
        <v>750</v>
      </c>
      <c r="R25" s="18">
        <f t="shared" si="7"/>
        <v>30</v>
      </c>
      <c r="S25" s="4"/>
      <c r="T25" s="19"/>
      <c r="U25" s="20"/>
      <c r="V25" s="21"/>
      <c r="W25" s="22"/>
      <c r="X25" s="22"/>
      <c r="Y25" s="22"/>
      <c r="Z25" s="22"/>
    </row>
    <row r="26" spans="1:26" ht="15.75" customHeight="1" x14ac:dyDescent="0.2">
      <c r="A26" s="126"/>
      <c r="B26" s="136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3"/>
      <c r="T26" s="11"/>
      <c r="U26" s="6"/>
      <c r="V26" s="2"/>
    </row>
    <row r="27" spans="1:26" ht="15.75" customHeight="1" x14ac:dyDescent="0.2">
      <c r="A27" s="125" t="s">
        <v>7</v>
      </c>
      <c r="B27" s="127" t="s">
        <v>8</v>
      </c>
      <c r="C27" s="127" t="s">
        <v>9</v>
      </c>
      <c r="D27" s="129" t="s">
        <v>10</v>
      </c>
      <c r="E27" s="129" t="s">
        <v>11</v>
      </c>
      <c r="F27" s="130" t="s">
        <v>12</v>
      </c>
      <c r="G27" s="127" t="s">
        <v>13</v>
      </c>
      <c r="H27" s="131" t="s">
        <v>14</v>
      </c>
      <c r="I27" s="132"/>
      <c r="J27" s="132"/>
      <c r="K27" s="132"/>
      <c r="L27" s="132"/>
      <c r="M27" s="133"/>
      <c r="N27" s="134" t="s">
        <v>15</v>
      </c>
      <c r="O27" s="5" t="s">
        <v>16</v>
      </c>
      <c r="P27" s="5" t="s">
        <v>17</v>
      </c>
      <c r="Q27" s="5" t="s">
        <v>18</v>
      </c>
      <c r="R27" s="135" t="s">
        <v>19</v>
      </c>
      <c r="S27" s="134" t="s">
        <v>20</v>
      </c>
      <c r="T27" s="134" t="s">
        <v>21</v>
      </c>
      <c r="U27" s="6"/>
      <c r="V27" s="2"/>
    </row>
    <row r="28" spans="1:26" ht="15.75" customHeight="1" x14ac:dyDescent="0.2">
      <c r="A28" s="126"/>
      <c r="B28" s="128"/>
      <c r="C28" s="128"/>
      <c r="D28" s="128"/>
      <c r="E28" s="128"/>
      <c r="F28" s="128"/>
      <c r="G28" s="128"/>
      <c r="H28" s="4" t="s">
        <v>22</v>
      </c>
      <c r="I28" s="8" t="s">
        <v>23</v>
      </c>
      <c r="J28" s="8" t="s">
        <v>24</v>
      </c>
      <c r="K28" s="8" t="s">
        <v>25</v>
      </c>
      <c r="L28" s="8" t="s">
        <v>26</v>
      </c>
      <c r="M28" s="8" t="s">
        <v>27</v>
      </c>
      <c r="N28" s="128"/>
      <c r="O28" s="5" t="s">
        <v>28</v>
      </c>
      <c r="P28" s="5" t="s">
        <v>28</v>
      </c>
      <c r="Q28" s="5" t="s">
        <v>28</v>
      </c>
      <c r="R28" s="128"/>
      <c r="S28" s="128"/>
      <c r="T28" s="128"/>
      <c r="U28" s="6"/>
      <c r="V28" s="2"/>
    </row>
    <row r="29" spans="1:26" ht="15.75" customHeight="1" x14ac:dyDescent="0.2">
      <c r="A29" s="165" t="s">
        <v>56</v>
      </c>
      <c r="B29" s="162" t="s">
        <v>77</v>
      </c>
      <c r="C29" s="10">
        <v>1</v>
      </c>
      <c r="D29" s="11" t="s">
        <v>78</v>
      </c>
      <c r="E29" s="12" t="s">
        <v>79</v>
      </c>
      <c r="F29" s="13" t="s">
        <v>80</v>
      </c>
      <c r="G29" s="10" t="s">
        <v>33</v>
      </c>
      <c r="H29" s="10">
        <v>4</v>
      </c>
      <c r="I29" s="10"/>
      <c r="J29" s="10">
        <v>2</v>
      </c>
      <c r="K29" s="10"/>
      <c r="L29" s="23">
        <v>1</v>
      </c>
      <c r="M29" s="23"/>
      <c r="N29" s="10">
        <v>3</v>
      </c>
      <c r="O29" s="12">
        <f t="shared" ref="O29:O34" si="8">SUM(H29:L29)*15+N29</f>
        <v>108</v>
      </c>
      <c r="P29" s="12">
        <v>92</v>
      </c>
      <c r="Q29" s="14">
        <f t="shared" ref="Q29:Q34" si="9">O29+P29</f>
        <v>200</v>
      </c>
      <c r="R29" s="15">
        <f t="shared" ref="R29:R34" si="10">Q29/25</f>
        <v>8</v>
      </c>
      <c r="S29" s="10" t="s">
        <v>39</v>
      </c>
      <c r="T29" s="12"/>
      <c r="U29" s="6" t="s">
        <v>81</v>
      </c>
      <c r="V29" s="2"/>
      <c r="W29" s="2"/>
      <c r="X29" s="2"/>
      <c r="Y29" s="2"/>
      <c r="Z29" s="2"/>
    </row>
    <row r="30" spans="1:26" ht="15.75" customHeight="1" x14ac:dyDescent="0.2">
      <c r="A30" s="166"/>
      <c r="B30" s="163"/>
      <c r="C30" s="10">
        <v>2</v>
      </c>
      <c r="D30" s="11" t="s">
        <v>82</v>
      </c>
      <c r="E30" s="12" t="s">
        <v>83</v>
      </c>
      <c r="F30" s="13" t="s">
        <v>84</v>
      </c>
      <c r="G30" s="10" t="s">
        <v>33</v>
      </c>
      <c r="H30" s="12">
        <v>4</v>
      </c>
      <c r="I30" s="12"/>
      <c r="J30" s="12">
        <v>2</v>
      </c>
      <c r="K30" s="12"/>
      <c r="L30" s="12">
        <v>2</v>
      </c>
      <c r="M30" s="12"/>
      <c r="N30" s="12">
        <v>3</v>
      </c>
      <c r="O30" s="12">
        <f t="shared" si="8"/>
        <v>123</v>
      </c>
      <c r="P30" s="12">
        <v>77</v>
      </c>
      <c r="Q30" s="14">
        <f t="shared" si="9"/>
        <v>200</v>
      </c>
      <c r="R30" s="15">
        <f t="shared" si="10"/>
        <v>8</v>
      </c>
      <c r="S30" s="12" t="s">
        <v>39</v>
      </c>
      <c r="T30" s="12"/>
      <c r="U30" s="6" t="s">
        <v>85</v>
      </c>
      <c r="V30" s="2"/>
      <c r="W30" s="2"/>
      <c r="X30" s="2"/>
      <c r="Y30" s="2"/>
      <c r="Z30" s="2"/>
    </row>
    <row r="31" spans="1:26" ht="15.75" customHeight="1" x14ac:dyDescent="0.2">
      <c r="A31" s="166"/>
      <c r="B31" s="163"/>
      <c r="C31" s="10">
        <v>3</v>
      </c>
      <c r="D31" s="11" t="s">
        <v>86</v>
      </c>
      <c r="E31" s="12" t="s">
        <v>87</v>
      </c>
      <c r="F31" s="13" t="s">
        <v>88</v>
      </c>
      <c r="G31" s="10" t="s">
        <v>33</v>
      </c>
      <c r="H31" s="12">
        <v>3</v>
      </c>
      <c r="I31" s="10"/>
      <c r="J31" s="10"/>
      <c r="K31" s="10"/>
      <c r="L31" s="10">
        <v>1</v>
      </c>
      <c r="M31" s="23"/>
      <c r="N31" s="12">
        <v>3</v>
      </c>
      <c r="O31" s="12">
        <f t="shared" si="8"/>
        <v>63</v>
      </c>
      <c r="P31" s="12">
        <v>87</v>
      </c>
      <c r="Q31" s="14">
        <f t="shared" si="9"/>
        <v>150</v>
      </c>
      <c r="R31" s="15">
        <f t="shared" si="10"/>
        <v>6</v>
      </c>
      <c r="S31" s="12" t="s">
        <v>44</v>
      </c>
      <c r="T31" s="12"/>
      <c r="U31" s="6" t="s">
        <v>89</v>
      </c>
      <c r="V31" s="2"/>
      <c r="W31" s="2"/>
      <c r="X31" s="2"/>
      <c r="Y31" s="2"/>
      <c r="Z31" s="2"/>
    </row>
    <row r="32" spans="1:26" ht="15.75" customHeight="1" x14ac:dyDescent="0.2">
      <c r="A32" s="166"/>
      <c r="B32" s="163"/>
      <c r="C32" s="10">
        <v>4</v>
      </c>
      <c r="D32" s="11" t="s">
        <v>90</v>
      </c>
      <c r="E32" s="12" t="s">
        <v>91</v>
      </c>
      <c r="F32" s="13" t="s">
        <v>92</v>
      </c>
      <c r="G32" s="10" t="s">
        <v>53</v>
      </c>
      <c r="H32" s="12">
        <v>2</v>
      </c>
      <c r="I32" s="12"/>
      <c r="J32" s="12"/>
      <c r="K32" s="12"/>
      <c r="L32" s="12"/>
      <c r="M32" s="12"/>
      <c r="N32" s="12">
        <v>2</v>
      </c>
      <c r="O32" s="12">
        <f t="shared" si="8"/>
        <v>32</v>
      </c>
      <c r="P32" s="12">
        <v>18</v>
      </c>
      <c r="Q32" s="14">
        <f t="shared" si="9"/>
        <v>50</v>
      </c>
      <c r="R32" s="15">
        <f t="shared" si="10"/>
        <v>2</v>
      </c>
      <c r="S32" s="12" t="s">
        <v>34</v>
      </c>
      <c r="T32" s="12"/>
      <c r="U32" s="6" t="s">
        <v>93</v>
      </c>
      <c r="V32" s="2"/>
      <c r="W32" s="2"/>
      <c r="X32" s="2"/>
      <c r="Y32" s="2"/>
      <c r="Z32" s="2"/>
    </row>
    <row r="33" spans="1:26" ht="15.75" customHeight="1" x14ac:dyDescent="0.2">
      <c r="A33" s="166"/>
      <c r="B33" s="163"/>
      <c r="C33" s="10">
        <v>5</v>
      </c>
      <c r="D33" s="11" t="s">
        <v>94</v>
      </c>
      <c r="E33" s="12" t="s">
        <v>95</v>
      </c>
      <c r="F33" s="13" t="s">
        <v>96</v>
      </c>
      <c r="G33" s="10" t="s">
        <v>33</v>
      </c>
      <c r="H33" s="12">
        <v>1</v>
      </c>
      <c r="I33" s="12"/>
      <c r="J33" s="12">
        <v>3</v>
      </c>
      <c r="K33" s="12"/>
      <c r="L33" s="12"/>
      <c r="M33" s="23"/>
      <c r="N33" s="12">
        <v>3</v>
      </c>
      <c r="O33" s="12">
        <f t="shared" si="8"/>
        <v>63</v>
      </c>
      <c r="P33" s="12">
        <v>87</v>
      </c>
      <c r="Q33" s="14">
        <f t="shared" si="9"/>
        <v>150</v>
      </c>
      <c r="R33" s="15">
        <f t="shared" si="10"/>
        <v>6</v>
      </c>
      <c r="S33" s="12" t="s">
        <v>39</v>
      </c>
      <c r="T33" s="12"/>
      <c r="U33" s="6" t="s">
        <v>97</v>
      </c>
      <c r="V33" s="2"/>
      <c r="W33" s="2"/>
      <c r="X33" s="2"/>
      <c r="Y33" s="2"/>
      <c r="Z33" s="2"/>
    </row>
    <row r="34" spans="1:26" ht="15.75" customHeight="1" x14ac:dyDescent="0.2">
      <c r="A34" s="166"/>
      <c r="B34" s="163"/>
      <c r="C34" s="16">
        <v>6</v>
      </c>
      <c r="D34" s="12"/>
      <c r="E34" s="12"/>
      <c r="F34" s="12"/>
      <c r="G34" s="16"/>
      <c r="H34" s="11"/>
      <c r="I34" s="11"/>
      <c r="J34" s="11"/>
      <c r="K34" s="11"/>
      <c r="L34" s="11"/>
      <c r="M34" s="11"/>
      <c r="N34" s="24"/>
      <c r="O34" s="25">
        <f t="shared" si="8"/>
        <v>0</v>
      </c>
      <c r="P34" s="24"/>
      <c r="Q34" s="26">
        <f t="shared" si="9"/>
        <v>0</v>
      </c>
      <c r="R34" s="27">
        <f t="shared" si="10"/>
        <v>0</v>
      </c>
      <c r="S34" s="11"/>
      <c r="T34" s="11"/>
      <c r="U34" s="6"/>
      <c r="V34" s="2"/>
    </row>
    <row r="35" spans="1:26" ht="15.75" customHeight="1" x14ac:dyDescent="0.2">
      <c r="A35" s="166"/>
      <c r="B35" s="128"/>
      <c r="C35" s="8"/>
      <c r="D35" s="8"/>
      <c r="E35" s="8"/>
      <c r="F35" s="8"/>
      <c r="G35" s="8" t="s">
        <v>55</v>
      </c>
      <c r="H35" s="4">
        <f t="shared" ref="H35:R35" si="11">SUM(H29:H34)</f>
        <v>14</v>
      </c>
      <c r="I35" s="4">
        <f t="shared" si="11"/>
        <v>0</v>
      </c>
      <c r="J35" s="4">
        <f t="shared" si="11"/>
        <v>7</v>
      </c>
      <c r="K35" s="4">
        <f t="shared" si="11"/>
        <v>0</v>
      </c>
      <c r="L35" s="4">
        <f t="shared" si="11"/>
        <v>4</v>
      </c>
      <c r="M35" s="4">
        <f t="shared" si="11"/>
        <v>0</v>
      </c>
      <c r="N35" s="4">
        <f t="shared" si="11"/>
        <v>14</v>
      </c>
      <c r="O35" s="4">
        <f t="shared" si="11"/>
        <v>389</v>
      </c>
      <c r="P35" s="4">
        <f t="shared" si="11"/>
        <v>361</v>
      </c>
      <c r="Q35" s="17">
        <f t="shared" si="11"/>
        <v>750</v>
      </c>
      <c r="R35" s="18">
        <f t="shared" si="11"/>
        <v>30</v>
      </c>
      <c r="S35" s="4"/>
      <c r="T35" s="19"/>
      <c r="U35" s="20"/>
      <c r="V35" s="21"/>
      <c r="W35" s="22"/>
      <c r="X35" s="22"/>
      <c r="Y35" s="22"/>
      <c r="Z35" s="22"/>
    </row>
    <row r="36" spans="1:26" ht="15.75" customHeight="1" x14ac:dyDescent="0.2">
      <c r="A36" s="166"/>
      <c r="B36" s="136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3"/>
      <c r="T36" s="24"/>
      <c r="U36" s="6"/>
      <c r="V36" s="2"/>
    </row>
    <row r="37" spans="1:26" ht="15.75" customHeight="1" x14ac:dyDescent="0.2">
      <c r="A37" s="166"/>
      <c r="B37" s="127" t="s">
        <v>8</v>
      </c>
      <c r="C37" s="127" t="s">
        <v>9</v>
      </c>
      <c r="D37" s="129" t="s">
        <v>10</v>
      </c>
      <c r="E37" s="129" t="s">
        <v>11</v>
      </c>
      <c r="F37" s="130" t="s">
        <v>12</v>
      </c>
      <c r="G37" s="127" t="s">
        <v>13</v>
      </c>
      <c r="H37" s="131" t="s">
        <v>14</v>
      </c>
      <c r="I37" s="132"/>
      <c r="J37" s="132"/>
      <c r="K37" s="132"/>
      <c r="L37" s="132"/>
      <c r="M37" s="133"/>
      <c r="N37" s="134" t="s">
        <v>15</v>
      </c>
      <c r="O37" s="5" t="s">
        <v>16</v>
      </c>
      <c r="P37" s="5" t="s">
        <v>17</v>
      </c>
      <c r="Q37" s="5" t="s">
        <v>18</v>
      </c>
      <c r="R37" s="135" t="s">
        <v>19</v>
      </c>
      <c r="S37" s="134" t="s">
        <v>20</v>
      </c>
      <c r="T37" s="134" t="s">
        <v>21</v>
      </c>
      <c r="U37" s="6"/>
      <c r="V37" s="2"/>
      <c r="W37" s="7"/>
      <c r="X37" s="7"/>
      <c r="Y37" s="7"/>
      <c r="Z37" s="7"/>
    </row>
    <row r="38" spans="1:26" ht="15.75" customHeight="1" x14ac:dyDescent="0.2">
      <c r="A38" s="166"/>
      <c r="B38" s="128"/>
      <c r="C38" s="128"/>
      <c r="D38" s="128"/>
      <c r="E38" s="128"/>
      <c r="F38" s="128"/>
      <c r="G38" s="128"/>
      <c r="H38" s="4" t="s">
        <v>22</v>
      </c>
      <c r="I38" s="8" t="s">
        <v>23</v>
      </c>
      <c r="J38" s="8" t="s">
        <v>24</v>
      </c>
      <c r="K38" s="8" t="s">
        <v>25</v>
      </c>
      <c r="L38" s="8" t="s">
        <v>26</v>
      </c>
      <c r="M38" s="8" t="s">
        <v>27</v>
      </c>
      <c r="N38" s="128"/>
      <c r="O38" s="5" t="s">
        <v>28</v>
      </c>
      <c r="P38" s="5" t="s">
        <v>28</v>
      </c>
      <c r="Q38" s="5" t="s">
        <v>28</v>
      </c>
      <c r="R38" s="128"/>
      <c r="S38" s="128"/>
      <c r="T38" s="128"/>
      <c r="U38" s="6"/>
      <c r="V38" s="2"/>
      <c r="W38" s="7"/>
      <c r="X38" s="7"/>
      <c r="Y38" s="7"/>
      <c r="Z38" s="7"/>
    </row>
    <row r="39" spans="1:26" ht="15.75" customHeight="1" x14ac:dyDescent="0.2">
      <c r="A39" s="166"/>
      <c r="B39" s="162" t="s">
        <v>98</v>
      </c>
      <c r="C39" s="10">
        <v>1</v>
      </c>
      <c r="D39" s="11" t="s">
        <v>99</v>
      </c>
      <c r="E39" s="12" t="s">
        <v>100</v>
      </c>
      <c r="F39" s="13" t="s">
        <v>101</v>
      </c>
      <c r="G39" s="10" t="s">
        <v>33</v>
      </c>
      <c r="H39" s="12">
        <v>4</v>
      </c>
      <c r="I39" s="12"/>
      <c r="J39" s="12">
        <v>2</v>
      </c>
      <c r="K39" s="12"/>
      <c r="L39" s="12">
        <v>1</v>
      </c>
      <c r="M39" s="12"/>
      <c r="N39" s="12">
        <v>3</v>
      </c>
      <c r="O39" s="12">
        <f t="shared" ref="O39:O44" si="12">SUM(H39:L39)*15+N39</f>
        <v>108</v>
      </c>
      <c r="P39" s="12">
        <v>92</v>
      </c>
      <c r="Q39" s="14">
        <f t="shared" ref="Q39:Q44" si="13">O39+P39</f>
        <v>200</v>
      </c>
      <c r="R39" s="15">
        <f t="shared" ref="R39:R44" si="14">Q39/25</f>
        <v>8</v>
      </c>
      <c r="S39" s="12" t="s">
        <v>39</v>
      </c>
      <c r="T39" s="23"/>
      <c r="U39" s="6" t="s">
        <v>102</v>
      </c>
      <c r="V39" s="2"/>
      <c r="W39" s="2"/>
      <c r="X39" s="2"/>
      <c r="Y39" s="2"/>
      <c r="Z39" s="2"/>
    </row>
    <row r="40" spans="1:26" ht="15.75" customHeight="1" x14ac:dyDescent="0.2">
      <c r="A40" s="166"/>
      <c r="B40" s="163"/>
      <c r="C40" s="10">
        <v>2</v>
      </c>
      <c r="D40" s="11" t="s">
        <v>103</v>
      </c>
      <c r="E40" s="12" t="s">
        <v>104</v>
      </c>
      <c r="F40" s="13" t="s">
        <v>105</v>
      </c>
      <c r="G40" s="10" t="s">
        <v>33</v>
      </c>
      <c r="H40" s="12">
        <v>4</v>
      </c>
      <c r="I40" s="12"/>
      <c r="J40" s="12">
        <v>2</v>
      </c>
      <c r="K40" s="12"/>
      <c r="L40" s="12"/>
      <c r="M40" s="12"/>
      <c r="N40" s="12">
        <v>3</v>
      </c>
      <c r="O40" s="12">
        <f t="shared" si="12"/>
        <v>93</v>
      </c>
      <c r="P40" s="12">
        <v>107</v>
      </c>
      <c r="Q40" s="14">
        <f t="shared" si="13"/>
        <v>200</v>
      </c>
      <c r="R40" s="15">
        <f t="shared" si="14"/>
        <v>8</v>
      </c>
      <c r="S40" s="12" t="s">
        <v>39</v>
      </c>
      <c r="T40" s="10"/>
      <c r="U40" s="6" t="s">
        <v>106</v>
      </c>
      <c r="V40" s="2"/>
      <c r="W40" s="2"/>
      <c r="X40" s="2"/>
      <c r="Y40" s="2"/>
      <c r="Z40" s="2"/>
    </row>
    <row r="41" spans="1:26" ht="15.75" customHeight="1" x14ac:dyDescent="0.2">
      <c r="A41" s="166"/>
      <c r="B41" s="163"/>
      <c r="C41" s="10">
        <v>3</v>
      </c>
      <c r="D41" s="11" t="s">
        <v>107</v>
      </c>
      <c r="E41" s="12" t="s">
        <v>108</v>
      </c>
      <c r="F41" s="13" t="s">
        <v>109</v>
      </c>
      <c r="G41" s="10" t="s">
        <v>33</v>
      </c>
      <c r="H41" s="12">
        <v>4</v>
      </c>
      <c r="I41" s="12"/>
      <c r="J41" s="12">
        <v>2</v>
      </c>
      <c r="K41" s="12"/>
      <c r="L41" s="12">
        <v>1</v>
      </c>
      <c r="M41" s="12"/>
      <c r="N41" s="12">
        <v>3</v>
      </c>
      <c r="O41" s="12">
        <f t="shared" si="12"/>
        <v>108</v>
      </c>
      <c r="P41" s="12">
        <v>92</v>
      </c>
      <c r="Q41" s="14">
        <f t="shared" si="13"/>
        <v>200</v>
      </c>
      <c r="R41" s="15">
        <f t="shared" si="14"/>
        <v>8</v>
      </c>
      <c r="S41" s="12" t="s">
        <v>39</v>
      </c>
      <c r="T41" s="10"/>
      <c r="U41" s="6" t="s">
        <v>110</v>
      </c>
      <c r="V41" s="2"/>
      <c r="W41" s="2"/>
      <c r="X41" s="2"/>
      <c r="Y41" s="2"/>
      <c r="Z41" s="2"/>
    </row>
    <row r="42" spans="1:26" ht="15.75" customHeight="1" x14ac:dyDescent="0.2">
      <c r="A42" s="166"/>
      <c r="B42" s="163"/>
      <c r="C42" s="10">
        <v>4</v>
      </c>
      <c r="D42" s="11" t="s">
        <v>111</v>
      </c>
      <c r="E42" s="12" t="s">
        <v>112</v>
      </c>
      <c r="F42" s="13" t="s">
        <v>113</v>
      </c>
      <c r="G42" s="10" t="s">
        <v>53</v>
      </c>
      <c r="H42" s="12">
        <v>2</v>
      </c>
      <c r="I42" s="12"/>
      <c r="J42" s="12"/>
      <c r="K42" s="12"/>
      <c r="L42" s="12"/>
      <c r="M42" s="12"/>
      <c r="N42" s="12">
        <v>2</v>
      </c>
      <c r="O42" s="12">
        <f t="shared" si="12"/>
        <v>32</v>
      </c>
      <c r="P42" s="12">
        <v>18</v>
      </c>
      <c r="Q42" s="14">
        <f t="shared" si="13"/>
        <v>50</v>
      </c>
      <c r="R42" s="15">
        <f t="shared" si="14"/>
        <v>2</v>
      </c>
      <c r="S42" s="12" t="s">
        <v>34</v>
      </c>
      <c r="T42" s="12"/>
      <c r="U42" s="6" t="s">
        <v>93</v>
      </c>
      <c r="V42" s="2"/>
      <c r="W42" s="2"/>
      <c r="X42" s="2"/>
      <c r="Y42" s="2"/>
      <c r="Z42" s="2"/>
    </row>
    <row r="43" spans="1:26" ht="15.75" customHeight="1" x14ac:dyDescent="0.2">
      <c r="A43" s="166"/>
      <c r="B43" s="163"/>
      <c r="C43" s="10">
        <v>5</v>
      </c>
      <c r="D43" s="11" t="s">
        <v>114</v>
      </c>
      <c r="E43" s="24" t="s">
        <v>115</v>
      </c>
      <c r="F43" s="24" t="s">
        <v>116</v>
      </c>
      <c r="G43" s="10" t="s">
        <v>53</v>
      </c>
      <c r="H43" s="12"/>
      <c r="I43" s="12"/>
      <c r="J43" s="12">
        <v>2</v>
      </c>
      <c r="K43" s="12"/>
      <c r="L43" s="12"/>
      <c r="M43" s="12"/>
      <c r="N43" s="12">
        <v>2</v>
      </c>
      <c r="O43" s="12">
        <f t="shared" si="12"/>
        <v>32</v>
      </c>
      <c r="P43" s="12">
        <v>68</v>
      </c>
      <c r="Q43" s="14">
        <f t="shared" si="13"/>
        <v>100</v>
      </c>
      <c r="R43" s="15">
        <f t="shared" si="14"/>
        <v>4</v>
      </c>
      <c r="S43" s="12" t="s">
        <v>44</v>
      </c>
      <c r="T43" s="12"/>
      <c r="U43" s="6" t="s">
        <v>117</v>
      </c>
      <c r="V43" s="2"/>
      <c r="W43" s="2"/>
      <c r="X43" s="2"/>
      <c r="Y43" s="2"/>
      <c r="Z43" s="2"/>
    </row>
    <row r="44" spans="1:26" ht="15.75" customHeight="1" x14ac:dyDescent="0.2">
      <c r="A44" s="166"/>
      <c r="B44" s="163"/>
      <c r="C44" s="10">
        <v>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2">
        <f t="shared" si="12"/>
        <v>0</v>
      </c>
      <c r="P44" s="12"/>
      <c r="Q44" s="14">
        <f t="shared" si="13"/>
        <v>0</v>
      </c>
      <c r="R44" s="15">
        <f t="shared" si="14"/>
        <v>0</v>
      </c>
      <c r="S44" s="12"/>
      <c r="T44" s="10"/>
      <c r="U44" s="6"/>
      <c r="V44" s="2"/>
      <c r="W44" s="2"/>
      <c r="X44" s="2"/>
      <c r="Y44" s="2"/>
      <c r="Z44" s="2"/>
    </row>
    <row r="45" spans="1:26" ht="15.75" customHeight="1" x14ac:dyDescent="0.2">
      <c r="A45" s="166"/>
      <c r="B45" s="128"/>
      <c r="C45" s="8"/>
      <c r="D45" s="8"/>
      <c r="E45" s="8"/>
      <c r="F45" s="8"/>
      <c r="G45" s="8" t="s">
        <v>55</v>
      </c>
      <c r="H45" s="4">
        <f t="shared" ref="H45:R45" si="15">SUM(H39:H44)</f>
        <v>14</v>
      </c>
      <c r="I45" s="4">
        <f t="shared" si="15"/>
        <v>0</v>
      </c>
      <c r="J45" s="4">
        <f t="shared" si="15"/>
        <v>8</v>
      </c>
      <c r="K45" s="4">
        <f t="shared" si="15"/>
        <v>0</v>
      </c>
      <c r="L45" s="4">
        <f t="shared" si="15"/>
        <v>2</v>
      </c>
      <c r="M45" s="4">
        <f t="shared" si="15"/>
        <v>0</v>
      </c>
      <c r="N45" s="4">
        <f t="shared" si="15"/>
        <v>13</v>
      </c>
      <c r="O45" s="4">
        <f t="shared" si="15"/>
        <v>373</v>
      </c>
      <c r="P45" s="4">
        <f t="shared" si="15"/>
        <v>377</v>
      </c>
      <c r="Q45" s="17">
        <f t="shared" si="15"/>
        <v>750</v>
      </c>
      <c r="R45" s="18">
        <f t="shared" si="15"/>
        <v>30</v>
      </c>
      <c r="S45" s="4"/>
      <c r="T45" s="19"/>
      <c r="U45" s="20"/>
      <c r="V45" s="21"/>
      <c r="W45" s="22"/>
      <c r="X45" s="22"/>
      <c r="Y45" s="22"/>
      <c r="Z45" s="22"/>
    </row>
    <row r="46" spans="1:26" ht="15.75" customHeight="1" x14ac:dyDescent="0.2">
      <c r="A46" s="126"/>
      <c r="B46" s="136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3"/>
      <c r="T46" s="11"/>
      <c r="U46" s="6"/>
      <c r="V46" s="2"/>
    </row>
    <row r="47" spans="1:26" ht="15.75" customHeight="1" x14ac:dyDescent="0.2">
      <c r="A47" s="125" t="s">
        <v>7</v>
      </c>
      <c r="B47" s="127" t="s">
        <v>8</v>
      </c>
      <c r="C47" s="127" t="s">
        <v>9</v>
      </c>
      <c r="D47" s="129" t="s">
        <v>10</v>
      </c>
      <c r="E47" s="129" t="s">
        <v>11</v>
      </c>
      <c r="F47" s="130" t="s">
        <v>12</v>
      </c>
      <c r="G47" s="127" t="s">
        <v>13</v>
      </c>
      <c r="H47" s="131" t="s">
        <v>14</v>
      </c>
      <c r="I47" s="132"/>
      <c r="J47" s="132"/>
      <c r="K47" s="132"/>
      <c r="L47" s="132"/>
      <c r="M47" s="133"/>
      <c r="N47" s="134" t="s">
        <v>15</v>
      </c>
      <c r="O47" s="5" t="s">
        <v>16</v>
      </c>
      <c r="P47" s="5" t="s">
        <v>17</v>
      </c>
      <c r="Q47" s="5" t="s">
        <v>18</v>
      </c>
      <c r="R47" s="135" t="s">
        <v>19</v>
      </c>
      <c r="S47" s="134" t="s">
        <v>20</v>
      </c>
      <c r="T47" s="134" t="s">
        <v>21</v>
      </c>
      <c r="U47" s="6"/>
      <c r="V47" s="2"/>
      <c r="W47" s="7"/>
      <c r="X47" s="7"/>
      <c r="Y47" s="7"/>
      <c r="Z47" s="7"/>
    </row>
    <row r="48" spans="1:26" ht="15.75" customHeight="1" x14ac:dyDescent="0.2">
      <c r="A48" s="126"/>
      <c r="B48" s="128"/>
      <c r="C48" s="128"/>
      <c r="D48" s="128"/>
      <c r="E48" s="128"/>
      <c r="F48" s="128"/>
      <c r="G48" s="128"/>
      <c r="H48" s="4" t="s">
        <v>22</v>
      </c>
      <c r="I48" s="8" t="s">
        <v>23</v>
      </c>
      <c r="J48" s="8" t="s">
        <v>24</v>
      </c>
      <c r="K48" s="8" t="s">
        <v>25</v>
      </c>
      <c r="L48" s="8" t="s">
        <v>26</v>
      </c>
      <c r="M48" s="8" t="s">
        <v>27</v>
      </c>
      <c r="N48" s="128"/>
      <c r="O48" s="5" t="s">
        <v>28</v>
      </c>
      <c r="P48" s="5" t="s">
        <v>28</v>
      </c>
      <c r="Q48" s="5" t="s">
        <v>28</v>
      </c>
      <c r="R48" s="128"/>
      <c r="S48" s="128"/>
      <c r="T48" s="128"/>
      <c r="U48" s="6"/>
      <c r="V48" s="2"/>
      <c r="W48" s="7"/>
      <c r="X48" s="7"/>
      <c r="Y48" s="7"/>
      <c r="Z48" s="7"/>
    </row>
    <row r="49" spans="1:26" ht="15.75" customHeight="1" x14ac:dyDescent="0.2">
      <c r="A49" s="165" t="s">
        <v>77</v>
      </c>
      <c r="B49" s="162" t="s">
        <v>118</v>
      </c>
      <c r="C49" s="28">
        <v>1</v>
      </c>
      <c r="D49" s="10" t="s">
        <v>119</v>
      </c>
      <c r="E49" s="28" t="s">
        <v>120</v>
      </c>
      <c r="F49" s="28" t="s">
        <v>121</v>
      </c>
      <c r="G49" s="28" t="s">
        <v>33</v>
      </c>
      <c r="H49" s="28">
        <v>3</v>
      </c>
      <c r="I49" s="28"/>
      <c r="J49" s="28">
        <v>2</v>
      </c>
      <c r="K49" s="28"/>
      <c r="L49" s="28">
        <v>1</v>
      </c>
      <c r="M49" s="28">
        <v>1</v>
      </c>
      <c r="N49" s="28">
        <v>3</v>
      </c>
      <c r="O49" s="29">
        <f t="shared" ref="O49:O54" si="16">SUM(H49:L49)*15+N49</f>
        <v>93</v>
      </c>
      <c r="P49" s="29">
        <v>107</v>
      </c>
      <c r="Q49" s="30">
        <f t="shared" ref="Q49:Q54" si="17">O49+P49</f>
        <v>200</v>
      </c>
      <c r="R49" s="31">
        <f t="shared" ref="R49:R54" si="18">Q49/25</f>
        <v>8</v>
      </c>
      <c r="S49" s="29" t="s">
        <v>39</v>
      </c>
      <c r="T49" s="28"/>
      <c r="U49" s="6" t="s">
        <v>122</v>
      </c>
      <c r="V49" s="32"/>
      <c r="W49" s="33"/>
      <c r="X49" s="33"/>
      <c r="Y49" s="33"/>
      <c r="Z49" s="33"/>
    </row>
    <row r="50" spans="1:26" ht="15.75" customHeight="1" x14ac:dyDescent="0.2">
      <c r="A50" s="166"/>
      <c r="B50" s="163"/>
      <c r="C50" s="10">
        <v>2</v>
      </c>
      <c r="D50" s="10" t="s">
        <v>123</v>
      </c>
      <c r="E50" s="12" t="s">
        <v>124</v>
      </c>
      <c r="F50" s="12" t="s">
        <v>125</v>
      </c>
      <c r="G50" s="10" t="s">
        <v>33</v>
      </c>
      <c r="H50" s="10">
        <v>2</v>
      </c>
      <c r="I50" s="10"/>
      <c r="J50" s="10">
        <v>1</v>
      </c>
      <c r="K50" s="10"/>
      <c r="L50" s="10">
        <v>1</v>
      </c>
      <c r="M50" s="10"/>
      <c r="N50" s="10">
        <v>3</v>
      </c>
      <c r="O50" s="12">
        <f t="shared" si="16"/>
        <v>63</v>
      </c>
      <c r="P50" s="12">
        <v>87</v>
      </c>
      <c r="Q50" s="14">
        <f t="shared" si="17"/>
        <v>150</v>
      </c>
      <c r="R50" s="15">
        <f t="shared" si="18"/>
        <v>6</v>
      </c>
      <c r="S50" s="12" t="s">
        <v>44</v>
      </c>
      <c r="T50" s="12"/>
      <c r="U50" s="6" t="s">
        <v>126</v>
      </c>
      <c r="V50" s="2"/>
      <c r="W50" s="2"/>
      <c r="X50" s="2"/>
      <c r="Y50" s="2"/>
      <c r="Z50" s="2"/>
    </row>
    <row r="51" spans="1:26" ht="15.75" customHeight="1" x14ac:dyDescent="0.2">
      <c r="A51" s="166"/>
      <c r="B51" s="163"/>
      <c r="C51" s="28">
        <v>3</v>
      </c>
      <c r="D51" s="10" t="s">
        <v>127</v>
      </c>
      <c r="E51" s="28" t="s">
        <v>128</v>
      </c>
      <c r="F51" s="28" t="s">
        <v>129</v>
      </c>
      <c r="G51" s="28" t="s">
        <v>33</v>
      </c>
      <c r="H51" s="28">
        <v>2</v>
      </c>
      <c r="I51" s="28"/>
      <c r="J51" s="28">
        <v>2</v>
      </c>
      <c r="K51" s="28"/>
      <c r="L51" s="28"/>
      <c r="M51" s="28">
        <v>1</v>
      </c>
      <c r="N51" s="28">
        <v>3</v>
      </c>
      <c r="O51" s="29">
        <f t="shared" si="16"/>
        <v>63</v>
      </c>
      <c r="P51" s="29">
        <v>137</v>
      </c>
      <c r="Q51" s="30">
        <f t="shared" si="17"/>
        <v>200</v>
      </c>
      <c r="R51" s="31">
        <f t="shared" si="18"/>
        <v>8</v>
      </c>
      <c r="S51" s="29" t="s">
        <v>39</v>
      </c>
      <c r="T51" s="29"/>
      <c r="U51" s="6" t="s">
        <v>130</v>
      </c>
      <c r="V51" s="2"/>
      <c r="W51" s="33"/>
      <c r="X51" s="33"/>
      <c r="Y51" s="33"/>
      <c r="Z51" s="33"/>
    </row>
    <row r="52" spans="1:26" ht="15.75" customHeight="1" x14ac:dyDescent="0.2">
      <c r="A52" s="166"/>
      <c r="B52" s="163"/>
      <c r="C52" s="28">
        <v>4</v>
      </c>
      <c r="D52" s="10" t="s">
        <v>131</v>
      </c>
      <c r="E52" s="29" t="s">
        <v>132</v>
      </c>
      <c r="F52" s="29" t="s">
        <v>133</v>
      </c>
      <c r="G52" s="28" t="s">
        <v>33</v>
      </c>
      <c r="H52" s="28">
        <v>2</v>
      </c>
      <c r="I52" s="28"/>
      <c r="J52" s="28">
        <v>2</v>
      </c>
      <c r="K52" s="28"/>
      <c r="L52" s="28"/>
      <c r="M52" s="28">
        <v>1</v>
      </c>
      <c r="N52" s="28">
        <v>3</v>
      </c>
      <c r="O52" s="29">
        <f t="shared" si="16"/>
        <v>63</v>
      </c>
      <c r="P52" s="29">
        <v>137</v>
      </c>
      <c r="Q52" s="30">
        <f t="shared" si="17"/>
        <v>200</v>
      </c>
      <c r="R52" s="31">
        <f t="shared" si="18"/>
        <v>8</v>
      </c>
      <c r="S52" s="29" t="s">
        <v>39</v>
      </c>
      <c r="T52" s="29"/>
      <c r="U52" s="6" t="s">
        <v>134</v>
      </c>
      <c r="V52" s="2"/>
      <c r="W52" s="33"/>
      <c r="X52" s="33"/>
      <c r="Y52" s="33"/>
      <c r="Z52" s="33"/>
    </row>
    <row r="53" spans="1:26" ht="15.75" customHeight="1" x14ac:dyDescent="0.2">
      <c r="A53" s="166"/>
      <c r="B53" s="163"/>
      <c r="C53" s="10">
        <v>5</v>
      </c>
      <c r="D53" s="10"/>
      <c r="E53" s="10"/>
      <c r="F53" s="10"/>
      <c r="G53" s="10" t="s">
        <v>33</v>
      </c>
      <c r="H53" s="10"/>
      <c r="I53" s="10"/>
      <c r="J53" s="10"/>
      <c r="K53" s="10"/>
      <c r="L53" s="10"/>
      <c r="M53" s="10"/>
      <c r="N53" s="10"/>
      <c r="O53" s="12">
        <f t="shared" si="16"/>
        <v>0</v>
      </c>
      <c r="P53" s="12"/>
      <c r="Q53" s="14">
        <f t="shared" si="17"/>
        <v>0</v>
      </c>
      <c r="R53" s="15">
        <f t="shared" si="18"/>
        <v>0</v>
      </c>
      <c r="S53" s="12" t="s">
        <v>44</v>
      </c>
      <c r="T53" s="12"/>
      <c r="U53" s="6"/>
      <c r="V53" s="2"/>
      <c r="W53" s="2"/>
      <c r="X53" s="2"/>
      <c r="Y53" s="2"/>
      <c r="Z53" s="2"/>
    </row>
    <row r="54" spans="1:26" ht="15.75" customHeight="1" x14ac:dyDescent="0.2">
      <c r="A54" s="166"/>
      <c r="B54" s="163"/>
      <c r="C54" s="10">
        <v>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2">
        <f t="shared" si="16"/>
        <v>0</v>
      </c>
      <c r="P54" s="12"/>
      <c r="Q54" s="14">
        <f t="shared" si="17"/>
        <v>0</v>
      </c>
      <c r="R54" s="15">
        <f t="shared" si="18"/>
        <v>0</v>
      </c>
      <c r="S54" s="12"/>
      <c r="T54" s="12"/>
      <c r="U54" s="34"/>
      <c r="V54" s="2"/>
      <c r="W54" s="2"/>
      <c r="X54" s="2"/>
      <c r="Y54" s="2"/>
      <c r="Z54" s="2"/>
    </row>
    <row r="55" spans="1:26" ht="15.75" customHeight="1" x14ac:dyDescent="0.2">
      <c r="A55" s="166"/>
      <c r="B55" s="128"/>
      <c r="C55" s="8"/>
      <c r="D55" s="8"/>
      <c r="E55" s="8"/>
      <c r="F55" s="8"/>
      <c r="G55" s="8" t="s">
        <v>55</v>
      </c>
      <c r="H55" s="4">
        <f t="shared" ref="H55:R55" si="19">SUM(H49:H54)</f>
        <v>9</v>
      </c>
      <c r="I55" s="4">
        <f t="shared" si="19"/>
        <v>0</v>
      </c>
      <c r="J55" s="4">
        <f t="shared" si="19"/>
        <v>7</v>
      </c>
      <c r="K55" s="4">
        <f t="shared" si="19"/>
        <v>0</v>
      </c>
      <c r="L55" s="4">
        <f t="shared" si="19"/>
        <v>2</v>
      </c>
      <c r="M55" s="4">
        <f t="shared" si="19"/>
        <v>3</v>
      </c>
      <c r="N55" s="17">
        <f t="shared" si="19"/>
        <v>12</v>
      </c>
      <c r="O55" s="17">
        <f t="shared" si="19"/>
        <v>282</v>
      </c>
      <c r="P55" s="17">
        <f t="shared" si="19"/>
        <v>468</v>
      </c>
      <c r="Q55" s="17">
        <f t="shared" si="19"/>
        <v>750</v>
      </c>
      <c r="R55" s="18">
        <f t="shared" si="19"/>
        <v>30</v>
      </c>
      <c r="S55" s="17"/>
      <c r="T55" s="19"/>
      <c r="U55" s="20"/>
      <c r="V55" s="21"/>
      <c r="W55" s="22"/>
      <c r="X55" s="22"/>
      <c r="Y55" s="22"/>
      <c r="Z55" s="22"/>
    </row>
    <row r="56" spans="1:26" ht="15.75" customHeight="1" x14ac:dyDescent="0.2">
      <c r="A56" s="166"/>
      <c r="B56" s="136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3"/>
      <c r="T56" s="24"/>
      <c r="U56" s="6"/>
      <c r="V56" s="2"/>
    </row>
    <row r="57" spans="1:26" ht="15.75" customHeight="1" x14ac:dyDescent="0.2">
      <c r="A57" s="166"/>
      <c r="B57" s="127" t="s">
        <v>8</v>
      </c>
      <c r="C57" s="127" t="s">
        <v>9</v>
      </c>
      <c r="D57" s="129" t="s">
        <v>10</v>
      </c>
      <c r="E57" s="129" t="s">
        <v>11</v>
      </c>
      <c r="F57" s="130" t="s">
        <v>12</v>
      </c>
      <c r="G57" s="127" t="s">
        <v>13</v>
      </c>
      <c r="H57" s="131" t="s">
        <v>14</v>
      </c>
      <c r="I57" s="132"/>
      <c r="J57" s="132"/>
      <c r="K57" s="132"/>
      <c r="L57" s="132"/>
      <c r="M57" s="133"/>
      <c r="N57" s="134" t="s">
        <v>15</v>
      </c>
      <c r="O57" s="5" t="s">
        <v>16</v>
      </c>
      <c r="P57" s="5" t="s">
        <v>17</v>
      </c>
      <c r="Q57" s="5" t="s">
        <v>18</v>
      </c>
      <c r="R57" s="135" t="s">
        <v>19</v>
      </c>
      <c r="S57" s="134" t="s">
        <v>20</v>
      </c>
      <c r="T57" s="134" t="s">
        <v>21</v>
      </c>
      <c r="U57" s="6"/>
      <c r="V57" s="2"/>
      <c r="W57" s="7"/>
      <c r="X57" s="7"/>
      <c r="Y57" s="7"/>
      <c r="Z57" s="7"/>
    </row>
    <row r="58" spans="1:26" ht="15.75" customHeight="1" x14ac:dyDescent="0.2">
      <c r="A58" s="166"/>
      <c r="B58" s="128"/>
      <c r="C58" s="128"/>
      <c r="D58" s="128"/>
      <c r="E58" s="128"/>
      <c r="F58" s="128"/>
      <c r="G58" s="128"/>
      <c r="H58" s="4" t="s">
        <v>22</v>
      </c>
      <c r="I58" s="8" t="s">
        <v>23</v>
      </c>
      <c r="J58" s="8" t="s">
        <v>24</v>
      </c>
      <c r="K58" s="8" t="s">
        <v>25</v>
      </c>
      <c r="L58" s="8" t="s">
        <v>26</v>
      </c>
      <c r="M58" s="8" t="s">
        <v>27</v>
      </c>
      <c r="N58" s="128"/>
      <c r="O58" s="5" t="s">
        <v>28</v>
      </c>
      <c r="P58" s="5" t="s">
        <v>28</v>
      </c>
      <c r="Q58" s="5" t="s">
        <v>28</v>
      </c>
      <c r="R58" s="128"/>
      <c r="S58" s="128"/>
      <c r="T58" s="128"/>
      <c r="U58" s="6"/>
      <c r="V58" s="2"/>
      <c r="W58" s="7"/>
      <c r="X58" s="7"/>
      <c r="Y58" s="7"/>
      <c r="Z58" s="7"/>
    </row>
    <row r="59" spans="1:26" ht="15.75" customHeight="1" x14ac:dyDescent="0.2">
      <c r="A59" s="166"/>
      <c r="B59" s="162" t="s">
        <v>135</v>
      </c>
      <c r="C59" s="10">
        <v>1</v>
      </c>
      <c r="D59" s="10" t="s">
        <v>136</v>
      </c>
      <c r="E59" s="12" t="s">
        <v>137</v>
      </c>
      <c r="F59" s="12" t="s">
        <v>138</v>
      </c>
      <c r="G59" s="10" t="s">
        <v>33</v>
      </c>
      <c r="H59" s="12">
        <v>4</v>
      </c>
      <c r="I59" s="12"/>
      <c r="J59" s="12"/>
      <c r="K59" s="12"/>
      <c r="L59" s="12">
        <v>1</v>
      </c>
      <c r="M59" s="12"/>
      <c r="N59" s="12">
        <v>3</v>
      </c>
      <c r="O59" s="12">
        <f t="shared" ref="O59:O64" si="20">SUM(H59:L59)*15+N59</f>
        <v>78</v>
      </c>
      <c r="P59" s="12">
        <v>72</v>
      </c>
      <c r="Q59" s="14">
        <f t="shared" ref="Q59:Q64" si="21">O59+P59</f>
        <v>150</v>
      </c>
      <c r="R59" s="15">
        <f t="shared" ref="R59:R64" si="22">Q59/25</f>
        <v>6</v>
      </c>
      <c r="S59" s="12" t="s">
        <v>34</v>
      </c>
      <c r="T59" s="10"/>
      <c r="U59" s="6" t="s">
        <v>102</v>
      </c>
      <c r="V59" s="2"/>
      <c r="W59" s="2"/>
      <c r="X59" s="2"/>
      <c r="Y59" s="2"/>
      <c r="Z59" s="2"/>
    </row>
    <row r="60" spans="1:26" ht="15.75" customHeight="1" x14ac:dyDescent="0.2">
      <c r="A60" s="166"/>
      <c r="B60" s="163"/>
      <c r="C60" s="12">
        <v>2</v>
      </c>
      <c r="D60" s="10" t="s">
        <v>139</v>
      </c>
      <c r="E60" s="12" t="s">
        <v>140</v>
      </c>
      <c r="F60" s="12" t="s">
        <v>141</v>
      </c>
      <c r="G60" s="12" t="s">
        <v>33</v>
      </c>
      <c r="H60" s="12">
        <v>1</v>
      </c>
      <c r="I60" s="12"/>
      <c r="J60" s="12">
        <v>3</v>
      </c>
      <c r="K60" s="12"/>
      <c r="L60" s="12"/>
      <c r="M60" s="12"/>
      <c r="N60" s="12">
        <v>3</v>
      </c>
      <c r="O60" s="12">
        <f t="shared" si="20"/>
        <v>63</v>
      </c>
      <c r="P60" s="12">
        <v>37</v>
      </c>
      <c r="Q60" s="12">
        <f t="shared" si="21"/>
        <v>100</v>
      </c>
      <c r="R60" s="15">
        <f t="shared" si="22"/>
        <v>4</v>
      </c>
      <c r="S60" s="12" t="s">
        <v>44</v>
      </c>
      <c r="T60" s="10"/>
      <c r="U60" s="6" t="s">
        <v>142</v>
      </c>
      <c r="V60" s="2"/>
      <c r="W60" s="2"/>
      <c r="X60" s="2"/>
      <c r="Y60" s="2"/>
      <c r="Z60" s="2"/>
    </row>
    <row r="61" spans="1:26" ht="15.75" customHeight="1" x14ac:dyDescent="0.2">
      <c r="A61" s="166"/>
      <c r="B61" s="163"/>
      <c r="C61" s="10">
        <v>3</v>
      </c>
      <c r="D61" s="10" t="s">
        <v>143</v>
      </c>
      <c r="E61" s="12" t="s">
        <v>144</v>
      </c>
      <c r="F61" s="12" t="s">
        <v>145</v>
      </c>
      <c r="G61" s="10" t="s">
        <v>33</v>
      </c>
      <c r="H61" s="12">
        <v>3</v>
      </c>
      <c r="I61" s="12"/>
      <c r="J61" s="12">
        <v>2</v>
      </c>
      <c r="K61" s="12"/>
      <c r="L61" s="12"/>
      <c r="M61" s="12"/>
      <c r="N61" s="12">
        <v>3</v>
      </c>
      <c r="O61" s="12">
        <f t="shared" si="20"/>
        <v>78</v>
      </c>
      <c r="P61" s="12">
        <v>72</v>
      </c>
      <c r="Q61" s="14">
        <f t="shared" si="21"/>
        <v>150</v>
      </c>
      <c r="R61" s="15">
        <f t="shared" si="22"/>
        <v>6</v>
      </c>
      <c r="S61" s="12" t="s">
        <v>44</v>
      </c>
      <c r="T61" s="12"/>
      <c r="U61" s="6" t="s">
        <v>49</v>
      </c>
      <c r="V61" s="2"/>
      <c r="W61" s="2"/>
      <c r="X61" s="2"/>
      <c r="Y61" s="2"/>
      <c r="Z61" s="2"/>
    </row>
    <row r="62" spans="1:26" ht="15.75" customHeight="1" x14ac:dyDescent="0.2">
      <c r="A62" s="166"/>
      <c r="B62" s="163"/>
      <c r="C62" s="11">
        <v>4</v>
      </c>
      <c r="D62" s="10" t="s">
        <v>146</v>
      </c>
      <c r="E62" s="11" t="s">
        <v>147</v>
      </c>
      <c r="F62" s="11" t="s">
        <v>148</v>
      </c>
      <c r="G62" s="11" t="s">
        <v>33</v>
      </c>
      <c r="H62" s="11">
        <v>2</v>
      </c>
      <c r="I62" s="11"/>
      <c r="J62" s="11">
        <v>2</v>
      </c>
      <c r="K62" s="11"/>
      <c r="L62" s="11"/>
      <c r="M62" s="11">
        <v>1</v>
      </c>
      <c r="N62" s="11">
        <v>3</v>
      </c>
      <c r="O62" s="11">
        <f t="shared" si="20"/>
        <v>63</v>
      </c>
      <c r="P62" s="11">
        <v>137</v>
      </c>
      <c r="Q62" s="11">
        <f t="shared" si="21"/>
        <v>200</v>
      </c>
      <c r="R62" s="35">
        <f t="shared" si="22"/>
        <v>8</v>
      </c>
      <c r="S62" s="11" t="s">
        <v>39</v>
      </c>
      <c r="T62" s="11"/>
      <c r="U62" s="6" t="s">
        <v>149</v>
      </c>
      <c r="V62" s="2"/>
      <c r="W62" s="33"/>
      <c r="X62" s="33"/>
      <c r="Y62" s="33"/>
      <c r="Z62" s="33"/>
    </row>
    <row r="63" spans="1:26" ht="15.75" customHeight="1" x14ac:dyDescent="0.3">
      <c r="A63" s="166"/>
      <c r="B63" s="163"/>
      <c r="C63" s="10">
        <v>5</v>
      </c>
      <c r="D63" s="36"/>
      <c r="E63" s="12" t="s">
        <v>150</v>
      </c>
      <c r="F63" s="12" t="s">
        <v>151</v>
      </c>
      <c r="G63" s="10" t="s">
        <v>33</v>
      </c>
      <c r="H63" s="10">
        <v>2</v>
      </c>
      <c r="I63" s="10"/>
      <c r="J63" s="10">
        <v>1</v>
      </c>
      <c r="K63" s="10"/>
      <c r="L63" s="10">
        <v>1</v>
      </c>
      <c r="M63" s="10"/>
      <c r="N63" s="10">
        <v>3</v>
      </c>
      <c r="O63" s="12">
        <f t="shared" si="20"/>
        <v>63</v>
      </c>
      <c r="P63" s="12">
        <v>87</v>
      </c>
      <c r="Q63" s="14">
        <f t="shared" si="21"/>
        <v>150</v>
      </c>
      <c r="R63" s="15">
        <f t="shared" si="22"/>
        <v>6</v>
      </c>
      <c r="S63" s="12" t="s">
        <v>39</v>
      </c>
      <c r="T63" s="12"/>
      <c r="U63" s="6" t="s">
        <v>126</v>
      </c>
      <c r="V63" s="2"/>
      <c r="W63" s="2"/>
      <c r="X63" s="2"/>
      <c r="Y63" s="2"/>
      <c r="Z63" s="2"/>
    </row>
    <row r="64" spans="1:26" ht="15.75" customHeight="1" x14ac:dyDescent="0.2">
      <c r="A64" s="166"/>
      <c r="B64" s="163"/>
      <c r="C64" s="10">
        <v>6</v>
      </c>
      <c r="D64" s="10"/>
      <c r="E64" s="10"/>
      <c r="F64" s="10"/>
      <c r="G64" s="10" t="s">
        <v>33</v>
      </c>
      <c r="H64" s="12"/>
      <c r="I64" s="12"/>
      <c r="J64" s="12"/>
      <c r="K64" s="12"/>
      <c r="L64" s="12"/>
      <c r="M64" s="12"/>
      <c r="N64" s="12"/>
      <c r="O64" s="12">
        <f t="shared" si="20"/>
        <v>0</v>
      </c>
      <c r="P64" s="12"/>
      <c r="Q64" s="14">
        <f t="shared" si="21"/>
        <v>0</v>
      </c>
      <c r="R64" s="15">
        <f t="shared" si="22"/>
        <v>0</v>
      </c>
      <c r="S64" s="12" t="s">
        <v>39</v>
      </c>
      <c r="T64" s="12"/>
      <c r="U64" s="34"/>
      <c r="V64" s="2"/>
      <c r="W64" s="2"/>
      <c r="X64" s="2"/>
      <c r="Y64" s="2"/>
      <c r="Z64" s="2"/>
    </row>
    <row r="65" spans="1:26" ht="15.75" customHeight="1" x14ac:dyDescent="0.2">
      <c r="A65" s="166"/>
      <c r="B65" s="128"/>
      <c r="C65" s="8"/>
      <c r="D65" s="4"/>
      <c r="E65" s="4"/>
      <c r="F65" s="4"/>
      <c r="G65" s="8" t="s">
        <v>55</v>
      </c>
      <c r="H65" s="4">
        <f t="shared" ref="H65:R65" si="23">SUM(H59:H64)</f>
        <v>12</v>
      </c>
      <c r="I65" s="4">
        <f t="shared" si="23"/>
        <v>0</v>
      </c>
      <c r="J65" s="4">
        <f t="shared" si="23"/>
        <v>8</v>
      </c>
      <c r="K65" s="4">
        <f t="shared" si="23"/>
        <v>0</v>
      </c>
      <c r="L65" s="4">
        <f t="shared" si="23"/>
        <v>2</v>
      </c>
      <c r="M65" s="4">
        <f t="shared" si="23"/>
        <v>1</v>
      </c>
      <c r="N65" s="17">
        <f t="shared" si="23"/>
        <v>15</v>
      </c>
      <c r="O65" s="17">
        <f t="shared" si="23"/>
        <v>345</v>
      </c>
      <c r="P65" s="17">
        <f t="shared" si="23"/>
        <v>405</v>
      </c>
      <c r="Q65" s="17">
        <f t="shared" si="23"/>
        <v>750</v>
      </c>
      <c r="R65" s="18">
        <f t="shared" si="23"/>
        <v>30</v>
      </c>
      <c r="S65" s="4"/>
      <c r="T65" s="19"/>
      <c r="U65" s="20"/>
      <c r="V65" s="21"/>
      <c r="W65" s="22"/>
      <c r="X65" s="22"/>
      <c r="Y65" s="22"/>
      <c r="Z65" s="22"/>
    </row>
    <row r="66" spans="1:26" ht="15.75" customHeight="1" x14ac:dyDescent="0.2">
      <c r="A66" s="126"/>
      <c r="B66" s="136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3"/>
      <c r="T66" s="11"/>
      <c r="U66" s="6"/>
      <c r="V66" s="2"/>
    </row>
    <row r="67" spans="1:26" ht="15.75" customHeight="1" x14ac:dyDescent="0.2">
      <c r="A67" s="125" t="s">
        <v>7</v>
      </c>
      <c r="B67" s="127" t="s">
        <v>8</v>
      </c>
      <c r="C67" s="127" t="s">
        <v>9</v>
      </c>
      <c r="D67" s="129" t="s">
        <v>10</v>
      </c>
      <c r="E67" s="129" t="s">
        <v>11</v>
      </c>
      <c r="F67" s="130" t="s">
        <v>12</v>
      </c>
      <c r="G67" s="127" t="s">
        <v>13</v>
      </c>
      <c r="H67" s="131" t="s">
        <v>14</v>
      </c>
      <c r="I67" s="132"/>
      <c r="J67" s="132"/>
      <c r="K67" s="132"/>
      <c r="L67" s="132"/>
      <c r="M67" s="133"/>
      <c r="N67" s="134" t="s">
        <v>15</v>
      </c>
      <c r="O67" s="5" t="s">
        <v>16</v>
      </c>
      <c r="P67" s="5" t="s">
        <v>17</v>
      </c>
      <c r="Q67" s="5" t="s">
        <v>18</v>
      </c>
      <c r="R67" s="135" t="s">
        <v>19</v>
      </c>
      <c r="S67" s="134" t="s">
        <v>20</v>
      </c>
      <c r="T67" s="134" t="s">
        <v>21</v>
      </c>
      <c r="U67" s="6"/>
      <c r="V67" s="2"/>
      <c r="W67" s="7"/>
      <c r="X67" s="7"/>
      <c r="Y67" s="7"/>
      <c r="Z67" s="7"/>
    </row>
    <row r="68" spans="1:26" ht="15.75" customHeight="1" x14ac:dyDescent="0.2">
      <c r="A68" s="126"/>
      <c r="B68" s="128"/>
      <c r="C68" s="128"/>
      <c r="D68" s="128"/>
      <c r="E68" s="128"/>
      <c r="F68" s="128"/>
      <c r="G68" s="128"/>
      <c r="H68" s="4" t="s">
        <v>22</v>
      </c>
      <c r="I68" s="8" t="s">
        <v>23</v>
      </c>
      <c r="J68" s="8" t="s">
        <v>24</v>
      </c>
      <c r="K68" s="8" t="s">
        <v>25</v>
      </c>
      <c r="L68" s="8" t="s">
        <v>26</v>
      </c>
      <c r="M68" s="8" t="s">
        <v>27</v>
      </c>
      <c r="N68" s="128"/>
      <c r="O68" s="5" t="s">
        <v>28</v>
      </c>
      <c r="P68" s="5" t="s">
        <v>28</v>
      </c>
      <c r="Q68" s="5" t="s">
        <v>28</v>
      </c>
      <c r="R68" s="128"/>
      <c r="S68" s="128"/>
      <c r="T68" s="128"/>
      <c r="U68" s="6"/>
      <c r="V68" s="2"/>
      <c r="W68" s="7"/>
      <c r="X68" s="7"/>
      <c r="Y68" s="7"/>
      <c r="Z68" s="7"/>
    </row>
    <row r="69" spans="1:26" ht="15.75" customHeight="1" x14ac:dyDescent="0.2">
      <c r="A69" s="165" t="s">
        <v>98</v>
      </c>
      <c r="B69" s="162" t="s">
        <v>152</v>
      </c>
      <c r="C69" s="10">
        <v>1</v>
      </c>
      <c r="D69" s="16" t="s">
        <v>153</v>
      </c>
      <c r="E69" s="10" t="s">
        <v>154</v>
      </c>
      <c r="F69" s="10" t="s">
        <v>155</v>
      </c>
      <c r="G69" s="10" t="s">
        <v>33</v>
      </c>
      <c r="H69" s="12">
        <v>2</v>
      </c>
      <c r="I69" s="12"/>
      <c r="J69" s="12">
        <v>2</v>
      </c>
      <c r="K69" s="12"/>
      <c r="L69" s="12">
        <v>1</v>
      </c>
      <c r="M69" s="12"/>
      <c r="N69" s="12">
        <v>3</v>
      </c>
      <c r="O69" s="12">
        <f t="shared" ref="O69:O73" si="24">SUM(H69:L69)*15+N69</f>
        <v>78</v>
      </c>
      <c r="P69" s="12">
        <v>97</v>
      </c>
      <c r="Q69" s="14">
        <f t="shared" ref="Q69:Q73" si="25">O69+P69</f>
        <v>175</v>
      </c>
      <c r="R69" s="15">
        <f t="shared" ref="R69:R73" si="26">Q69/25</f>
        <v>7</v>
      </c>
      <c r="S69" s="12" t="s">
        <v>39</v>
      </c>
      <c r="T69" s="10"/>
      <c r="U69" s="6" t="s">
        <v>156</v>
      </c>
      <c r="V69" s="2"/>
      <c r="W69" s="33"/>
      <c r="X69" s="33"/>
      <c r="Y69" s="33"/>
      <c r="Z69" s="33"/>
    </row>
    <row r="70" spans="1:26" ht="15.75" customHeight="1" x14ac:dyDescent="0.2">
      <c r="A70" s="166"/>
      <c r="B70" s="163"/>
      <c r="C70" s="16">
        <v>2</v>
      </c>
      <c r="D70" s="16" t="s">
        <v>157</v>
      </c>
      <c r="E70" s="16" t="s">
        <v>158</v>
      </c>
      <c r="F70" s="16" t="s">
        <v>159</v>
      </c>
      <c r="G70" s="16" t="s">
        <v>33</v>
      </c>
      <c r="H70" s="11">
        <v>2</v>
      </c>
      <c r="I70" s="11"/>
      <c r="J70" s="11">
        <v>2</v>
      </c>
      <c r="K70" s="11"/>
      <c r="L70" s="11">
        <v>1</v>
      </c>
      <c r="M70" s="11"/>
      <c r="N70" s="11">
        <v>3</v>
      </c>
      <c r="O70" s="11">
        <f t="shared" si="24"/>
        <v>78</v>
      </c>
      <c r="P70" s="11">
        <v>97</v>
      </c>
      <c r="Q70" s="37">
        <f t="shared" si="25"/>
        <v>175</v>
      </c>
      <c r="R70" s="35">
        <f t="shared" si="26"/>
        <v>7</v>
      </c>
      <c r="S70" s="11" t="s">
        <v>39</v>
      </c>
      <c r="T70" s="16"/>
      <c r="U70" s="6" t="s">
        <v>160</v>
      </c>
      <c r="V70" s="2"/>
      <c r="W70" s="33"/>
      <c r="X70" s="33"/>
      <c r="Y70" s="33"/>
      <c r="Z70" s="33"/>
    </row>
    <row r="71" spans="1:26" ht="15.75" customHeight="1" x14ac:dyDescent="0.2">
      <c r="A71" s="166"/>
      <c r="B71" s="163"/>
      <c r="C71" s="16">
        <v>3</v>
      </c>
      <c r="D71" s="16" t="s">
        <v>161</v>
      </c>
      <c r="E71" s="16" t="s">
        <v>162</v>
      </c>
      <c r="F71" s="16" t="s">
        <v>163</v>
      </c>
      <c r="G71" s="16" t="s">
        <v>33</v>
      </c>
      <c r="H71" s="11">
        <v>2</v>
      </c>
      <c r="I71" s="11"/>
      <c r="J71" s="11">
        <v>2</v>
      </c>
      <c r="K71" s="11"/>
      <c r="L71" s="11">
        <v>1</v>
      </c>
      <c r="M71" s="11">
        <v>1</v>
      </c>
      <c r="N71" s="11">
        <v>3</v>
      </c>
      <c r="O71" s="11">
        <f t="shared" si="24"/>
        <v>78</v>
      </c>
      <c r="P71" s="11">
        <v>72</v>
      </c>
      <c r="Q71" s="37">
        <f t="shared" si="25"/>
        <v>150</v>
      </c>
      <c r="R71" s="35">
        <f t="shared" si="26"/>
        <v>6</v>
      </c>
      <c r="S71" s="11" t="s">
        <v>39</v>
      </c>
      <c r="T71" s="16"/>
      <c r="U71" s="6" t="s">
        <v>97</v>
      </c>
      <c r="V71" s="2"/>
      <c r="W71" s="33"/>
      <c r="X71" s="33"/>
      <c r="Y71" s="33"/>
      <c r="Z71" s="33"/>
    </row>
    <row r="72" spans="1:26" ht="15.75" customHeight="1" x14ac:dyDescent="0.2">
      <c r="A72" s="166"/>
      <c r="B72" s="163"/>
      <c r="C72" s="10">
        <v>4</v>
      </c>
      <c r="D72" s="11" t="s">
        <v>164</v>
      </c>
      <c r="E72" s="12" t="s">
        <v>165</v>
      </c>
      <c r="F72" s="12" t="s">
        <v>166</v>
      </c>
      <c r="G72" s="10" t="s">
        <v>33</v>
      </c>
      <c r="H72" s="12">
        <v>2</v>
      </c>
      <c r="I72" s="12"/>
      <c r="J72" s="12"/>
      <c r="K72" s="12"/>
      <c r="L72" s="12"/>
      <c r="M72" s="12">
        <v>1</v>
      </c>
      <c r="N72" s="12">
        <v>2</v>
      </c>
      <c r="O72" s="12">
        <f t="shared" si="24"/>
        <v>32</v>
      </c>
      <c r="P72" s="12">
        <v>68</v>
      </c>
      <c r="Q72" s="14">
        <f t="shared" si="25"/>
        <v>100</v>
      </c>
      <c r="R72" s="15">
        <f t="shared" si="26"/>
        <v>4</v>
      </c>
      <c r="S72" s="12" t="s">
        <v>44</v>
      </c>
      <c r="T72" s="12"/>
      <c r="U72" s="6" t="s">
        <v>167</v>
      </c>
      <c r="V72" s="2"/>
      <c r="W72" s="2"/>
      <c r="X72" s="2"/>
      <c r="Y72" s="2"/>
      <c r="Z72" s="2"/>
    </row>
    <row r="73" spans="1:26" ht="15.75" customHeight="1" x14ac:dyDescent="0.2">
      <c r="A73" s="166"/>
      <c r="B73" s="163"/>
      <c r="C73" s="16">
        <v>5</v>
      </c>
      <c r="D73" s="16" t="s">
        <v>168</v>
      </c>
      <c r="E73" s="16" t="s">
        <v>169</v>
      </c>
      <c r="F73" s="16" t="s">
        <v>170</v>
      </c>
      <c r="G73" s="16" t="s">
        <v>33</v>
      </c>
      <c r="H73" s="16">
        <v>3</v>
      </c>
      <c r="I73" s="16"/>
      <c r="J73" s="16"/>
      <c r="K73" s="16"/>
      <c r="L73" s="16">
        <v>1</v>
      </c>
      <c r="M73" s="16"/>
      <c r="N73" s="16">
        <v>3</v>
      </c>
      <c r="O73" s="16">
        <f t="shared" si="24"/>
        <v>63</v>
      </c>
      <c r="P73" s="16">
        <v>87</v>
      </c>
      <c r="Q73" s="37">
        <f t="shared" si="25"/>
        <v>150</v>
      </c>
      <c r="R73" s="35">
        <f t="shared" si="26"/>
        <v>6</v>
      </c>
      <c r="S73" s="16" t="s">
        <v>39</v>
      </c>
      <c r="T73" s="16"/>
      <c r="U73" s="6" t="s">
        <v>171</v>
      </c>
      <c r="V73" s="2"/>
      <c r="W73" s="33"/>
      <c r="X73" s="33"/>
      <c r="Y73" s="33"/>
      <c r="Z73" s="33"/>
    </row>
    <row r="74" spans="1:26" ht="15.75" customHeight="1" x14ac:dyDescent="0.2">
      <c r="A74" s="166"/>
      <c r="B74" s="128"/>
      <c r="C74" s="8"/>
      <c r="D74" s="4"/>
      <c r="E74" s="4"/>
      <c r="F74" s="4"/>
      <c r="G74" s="8" t="s">
        <v>55</v>
      </c>
      <c r="H74" s="4">
        <f t="shared" ref="H74:R74" si="27">SUM(H69:H73)</f>
        <v>11</v>
      </c>
      <c r="I74" s="4">
        <f t="shared" si="27"/>
        <v>0</v>
      </c>
      <c r="J74" s="4">
        <f t="shared" si="27"/>
        <v>6</v>
      </c>
      <c r="K74" s="4">
        <f t="shared" si="27"/>
        <v>0</v>
      </c>
      <c r="L74" s="4">
        <f t="shared" si="27"/>
        <v>4</v>
      </c>
      <c r="M74" s="4">
        <f t="shared" si="27"/>
        <v>2</v>
      </c>
      <c r="N74" s="17">
        <f t="shared" si="27"/>
        <v>14</v>
      </c>
      <c r="O74" s="17">
        <f t="shared" si="27"/>
        <v>329</v>
      </c>
      <c r="P74" s="17">
        <f t="shared" si="27"/>
        <v>421</v>
      </c>
      <c r="Q74" s="17">
        <f t="shared" si="27"/>
        <v>750</v>
      </c>
      <c r="R74" s="38">
        <f t="shared" si="27"/>
        <v>30</v>
      </c>
      <c r="S74" s="4"/>
      <c r="T74" s="19"/>
      <c r="U74" s="20"/>
      <c r="V74" s="21"/>
      <c r="W74" s="22"/>
      <c r="X74" s="22"/>
      <c r="Y74" s="22"/>
      <c r="Z74" s="22"/>
    </row>
    <row r="75" spans="1:26" ht="15.75" customHeight="1" x14ac:dyDescent="0.2">
      <c r="A75" s="166"/>
      <c r="B75" s="136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3"/>
      <c r="T75" s="24"/>
      <c r="U75" s="6"/>
      <c r="V75" s="2"/>
    </row>
    <row r="76" spans="1:26" ht="15.75" customHeight="1" x14ac:dyDescent="0.2">
      <c r="A76" s="166"/>
      <c r="B76" s="127" t="s">
        <v>8</v>
      </c>
      <c r="C76" s="127" t="s">
        <v>9</v>
      </c>
      <c r="D76" s="129" t="s">
        <v>10</v>
      </c>
      <c r="E76" s="129" t="s">
        <v>11</v>
      </c>
      <c r="F76" s="130" t="s">
        <v>12</v>
      </c>
      <c r="G76" s="127" t="s">
        <v>13</v>
      </c>
      <c r="H76" s="131" t="s">
        <v>14</v>
      </c>
      <c r="I76" s="132"/>
      <c r="J76" s="132"/>
      <c r="K76" s="132"/>
      <c r="L76" s="132"/>
      <c r="M76" s="133"/>
      <c r="N76" s="134" t="s">
        <v>15</v>
      </c>
      <c r="O76" s="5" t="s">
        <v>16</v>
      </c>
      <c r="P76" s="5" t="s">
        <v>17</v>
      </c>
      <c r="Q76" s="5" t="s">
        <v>18</v>
      </c>
      <c r="R76" s="135" t="s">
        <v>19</v>
      </c>
      <c r="S76" s="134" t="s">
        <v>20</v>
      </c>
      <c r="T76" s="134" t="s">
        <v>21</v>
      </c>
      <c r="U76" s="6"/>
      <c r="V76" s="2"/>
      <c r="W76" s="7"/>
      <c r="X76" s="7"/>
      <c r="Y76" s="7"/>
      <c r="Z76" s="7"/>
    </row>
    <row r="77" spans="1:26" ht="15.75" customHeight="1" x14ac:dyDescent="0.2">
      <c r="A77" s="166"/>
      <c r="B77" s="128"/>
      <c r="C77" s="128"/>
      <c r="D77" s="128"/>
      <c r="E77" s="128"/>
      <c r="F77" s="128"/>
      <c r="G77" s="128"/>
      <c r="H77" s="4" t="s">
        <v>22</v>
      </c>
      <c r="I77" s="8" t="s">
        <v>23</v>
      </c>
      <c r="J77" s="8" t="s">
        <v>24</v>
      </c>
      <c r="K77" s="8" t="s">
        <v>25</v>
      </c>
      <c r="L77" s="8" t="s">
        <v>26</v>
      </c>
      <c r="M77" s="8" t="s">
        <v>27</v>
      </c>
      <c r="N77" s="128"/>
      <c r="O77" s="5" t="s">
        <v>28</v>
      </c>
      <c r="P77" s="5" t="s">
        <v>28</v>
      </c>
      <c r="Q77" s="5" t="s">
        <v>28</v>
      </c>
      <c r="R77" s="128"/>
      <c r="S77" s="128"/>
      <c r="T77" s="128"/>
      <c r="U77" s="6"/>
      <c r="V77" s="2"/>
      <c r="W77" s="7"/>
      <c r="X77" s="7"/>
      <c r="Y77" s="7"/>
      <c r="Z77" s="7"/>
    </row>
    <row r="78" spans="1:26" ht="15.75" customHeight="1" x14ac:dyDescent="0.2">
      <c r="A78" s="166"/>
      <c r="B78" s="162" t="s">
        <v>172</v>
      </c>
      <c r="C78" s="10">
        <v>1</v>
      </c>
      <c r="D78" s="11" t="s">
        <v>173</v>
      </c>
      <c r="E78" s="12" t="s">
        <v>174</v>
      </c>
      <c r="F78" s="12" t="s">
        <v>175</v>
      </c>
      <c r="G78" s="10" t="s">
        <v>33</v>
      </c>
      <c r="H78" s="12">
        <v>1</v>
      </c>
      <c r="I78" s="12"/>
      <c r="J78" s="12">
        <v>3</v>
      </c>
      <c r="K78" s="12"/>
      <c r="L78" s="12"/>
      <c r="M78" s="12">
        <v>1</v>
      </c>
      <c r="N78" s="12">
        <v>3</v>
      </c>
      <c r="O78" s="12">
        <f t="shared" ref="O78:O82" si="28">SUM(H78:L78)*15+N78</f>
        <v>63</v>
      </c>
      <c r="P78" s="12">
        <v>87</v>
      </c>
      <c r="Q78" s="14">
        <f t="shared" ref="Q78:Q81" si="29">O78+P78</f>
        <v>150</v>
      </c>
      <c r="R78" s="15">
        <f t="shared" ref="R78:R82" si="30">Q78/25</f>
        <v>6</v>
      </c>
      <c r="S78" s="12" t="s">
        <v>39</v>
      </c>
      <c r="T78" s="12"/>
      <c r="U78" s="6" t="s">
        <v>176</v>
      </c>
      <c r="V78" s="2"/>
      <c r="W78" s="2"/>
      <c r="X78" s="2"/>
      <c r="Y78" s="2"/>
      <c r="Z78" s="2"/>
    </row>
    <row r="79" spans="1:26" ht="15.75" customHeight="1" x14ac:dyDescent="0.2">
      <c r="A79" s="166"/>
      <c r="B79" s="163"/>
      <c r="C79" s="16">
        <v>2</v>
      </c>
      <c r="D79" s="16" t="s">
        <v>177</v>
      </c>
      <c r="E79" s="16" t="s">
        <v>178</v>
      </c>
      <c r="F79" s="16" t="s">
        <v>179</v>
      </c>
      <c r="G79" s="16" t="s">
        <v>33</v>
      </c>
      <c r="H79" s="11">
        <v>3</v>
      </c>
      <c r="I79" s="11"/>
      <c r="J79" s="11"/>
      <c r="K79" s="11"/>
      <c r="L79" s="11">
        <v>2</v>
      </c>
      <c r="M79" s="11"/>
      <c r="N79" s="11">
        <v>3</v>
      </c>
      <c r="O79" s="11">
        <f t="shared" si="28"/>
        <v>78</v>
      </c>
      <c r="P79" s="11">
        <v>72</v>
      </c>
      <c r="Q79" s="37">
        <f t="shared" si="29"/>
        <v>150</v>
      </c>
      <c r="R79" s="35">
        <f t="shared" si="30"/>
        <v>6</v>
      </c>
      <c r="S79" s="11" t="s">
        <v>39</v>
      </c>
      <c r="T79" s="16"/>
      <c r="U79" s="6" t="s">
        <v>180</v>
      </c>
      <c r="V79" s="39"/>
      <c r="W79" s="33"/>
      <c r="X79" s="33"/>
      <c r="Y79" s="33"/>
      <c r="Z79" s="33"/>
    </row>
    <row r="80" spans="1:26" ht="15.75" customHeight="1" x14ac:dyDescent="0.2">
      <c r="A80" s="166"/>
      <c r="B80" s="163"/>
      <c r="C80" s="10">
        <v>3</v>
      </c>
      <c r="D80" s="11" t="s">
        <v>181</v>
      </c>
      <c r="E80" s="40" t="s">
        <v>182</v>
      </c>
      <c r="F80" s="41" t="s">
        <v>183</v>
      </c>
      <c r="G80" s="10" t="s">
        <v>33</v>
      </c>
      <c r="H80" s="12">
        <v>3</v>
      </c>
      <c r="I80" s="12"/>
      <c r="J80" s="12">
        <v>2</v>
      </c>
      <c r="K80" s="12"/>
      <c r="L80" s="12"/>
      <c r="M80" s="12">
        <v>1</v>
      </c>
      <c r="N80" s="12">
        <v>3</v>
      </c>
      <c r="O80" s="12">
        <f t="shared" si="28"/>
        <v>78</v>
      </c>
      <c r="P80" s="12">
        <v>72</v>
      </c>
      <c r="Q80" s="14">
        <f t="shared" si="29"/>
        <v>150</v>
      </c>
      <c r="R80" s="15">
        <f t="shared" si="30"/>
        <v>6</v>
      </c>
      <c r="S80" s="12" t="s">
        <v>39</v>
      </c>
      <c r="T80" s="10"/>
      <c r="U80" s="6" t="s">
        <v>49</v>
      </c>
      <c r="V80" s="2"/>
      <c r="W80" s="2"/>
      <c r="X80" s="2"/>
      <c r="Y80" s="2"/>
      <c r="Z80" s="2"/>
    </row>
    <row r="81" spans="1:26" ht="15.75" customHeight="1" x14ac:dyDescent="0.2">
      <c r="A81" s="166"/>
      <c r="B81" s="163"/>
      <c r="C81" s="10">
        <v>4</v>
      </c>
      <c r="D81" s="11" t="s">
        <v>184</v>
      </c>
      <c r="E81" s="12" t="s">
        <v>185</v>
      </c>
      <c r="F81" s="12" t="s">
        <v>186</v>
      </c>
      <c r="G81" s="10" t="s">
        <v>33</v>
      </c>
      <c r="H81" s="12">
        <v>2</v>
      </c>
      <c r="I81" s="12"/>
      <c r="J81" s="12"/>
      <c r="K81" s="12"/>
      <c r="L81" s="12">
        <v>1</v>
      </c>
      <c r="M81" s="12">
        <v>1</v>
      </c>
      <c r="N81" s="12">
        <v>3</v>
      </c>
      <c r="O81" s="12">
        <f t="shared" si="28"/>
        <v>48</v>
      </c>
      <c r="P81" s="12">
        <v>102</v>
      </c>
      <c r="Q81" s="14">
        <f t="shared" si="29"/>
        <v>150</v>
      </c>
      <c r="R81" s="15">
        <f t="shared" si="30"/>
        <v>6</v>
      </c>
      <c r="S81" s="12" t="s">
        <v>34</v>
      </c>
      <c r="T81" s="12"/>
      <c r="U81" s="6" t="s">
        <v>187</v>
      </c>
      <c r="V81" s="2"/>
      <c r="W81" s="2"/>
      <c r="X81" s="2"/>
      <c r="Y81" s="2"/>
      <c r="Z81" s="2"/>
    </row>
    <row r="82" spans="1:26" ht="15.75" customHeight="1" x14ac:dyDescent="0.2">
      <c r="A82" s="166"/>
      <c r="B82" s="163"/>
      <c r="C82" s="10">
        <v>5</v>
      </c>
      <c r="D82" s="11" t="s">
        <v>188</v>
      </c>
      <c r="E82" s="12" t="s">
        <v>189</v>
      </c>
      <c r="F82" s="12" t="s">
        <v>190</v>
      </c>
      <c r="G82" s="10" t="s">
        <v>33</v>
      </c>
      <c r="H82" s="12">
        <v>1</v>
      </c>
      <c r="I82" s="12"/>
      <c r="J82" s="12"/>
      <c r="K82" s="12">
        <v>3</v>
      </c>
      <c r="L82" s="12"/>
      <c r="M82" s="12">
        <v>1</v>
      </c>
      <c r="N82" s="12">
        <v>2</v>
      </c>
      <c r="O82" s="12">
        <f t="shared" si="28"/>
        <v>62</v>
      </c>
      <c r="P82" s="12">
        <v>88</v>
      </c>
      <c r="Q82" s="14">
        <v>150</v>
      </c>
      <c r="R82" s="15">
        <f t="shared" si="30"/>
        <v>6</v>
      </c>
      <c r="S82" s="12" t="s">
        <v>39</v>
      </c>
      <c r="T82" s="12"/>
      <c r="U82" s="6"/>
      <c r="V82" s="2"/>
      <c r="W82" s="2"/>
      <c r="X82" s="2"/>
      <c r="Y82" s="2"/>
      <c r="Z82" s="2"/>
    </row>
    <row r="83" spans="1:26" ht="15.75" customHeight="1" x14ac:dyDescent="0.2">
      <c r="A83" s="126"/>
      <c r="B83" s="128"/>
      <c r="C83" s="42"/>
      <c r="D83" s="42"/>
      <c r="E83" s="42"/>
      <c r="F83" s="42"/>
      <c r="G83" s="42" t="s">
        <v>55</v>
      </c>
      <c r="H83" s="43">
        <f t="shared" ref="H83:R83" si="31">SUM(H78:H82)</f>
        <v>10</v>
      </c>
      <c r="I83" s="43">
        <f t="shared" si="31"/>
        <v>0</v>
      </c>
      <c r="J83" s="43">
        <f t="shared" si="31"/>
        <v>5</v>
      </c>
      <c r="K83" s="43">
        <f t="shared" si="31"/>
        <v>3</v>
      </c>
      <c r="L83" s="43">
        <f t="shared" si="31"/>
        <v>3</v>
      </c>
      <c r="M83" s="43">
        <f t="shared" si="31"/>
        <v>4</v>
      </c>
      <c r="N83" s="44">
        <f t="shared" si="31"/>
        <v>14</v>
      </c>
      <c r="O83" s="44">
        <f t="shared" si="31"/>
        <v>329</v>
      </c>
      <c r="P83" s="44">
        <f t="shared" si="31"/>
        <v>421</v>
      </c>
      <c r="Q83" s="44">
        <f t="shared" si="31"/>
        <v>750</v>
      </c>
      <c r="R83" s="45">
        <f t="shared" si="31"/>
        <v>30</v>
      </c>
      <c r="S83" s="43"/>
      <c r="T83" s="19"/>
      <c r="U83" s="6"/>
      <c r="V83" s="2"/>
      <c r="W83" s="7"/>
      <c r="X83" s="7"/>
      <c r="Y83" s="7"/>
      <c r="Z83" s="7"/>
    </row>
    <row r="84" spans="1:26" ht="15.75" customHeight="1" x14ac:dyDescent="0.2">
      <c r="A84" s="46"/>
      <c r="B84" s="192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85"/>
      <c r="U84" s="3"/>
      <c r="V84" s="2"/>
    </row>
    <row r="85" spans="1:26" ht="15.75" customHeight="1" x14ac:dyDescent="0.2">
      <c r="A85" s="47"/>
      <c r="B85" s="172"/>
      <c r="C85" s="173"/>
      <c r="D85" s="173"/>
      <c r="E85" s="173"/>
      <c r="F85" s="174"/>
      <c r="G85" s="48" t="s">
        <v>55</v>
      </c>
      <c r="H85" s="49">
        <f t="shared" ref="H85:R85" si="32">SUM(H15,H25,H35,H45,H55,H65,H74,H83)</f>
        <v>92</v>
      </c>
      <c r="I85" s="49">
        <f t="shared" si="32"/>
        <v>4</v>
      </c>
      <c r="J85" s="49">
        <f t="shared" si="32"/>
        <v>55</v>
      </c>
      <c r="K85" s="49">
        <f t="shared" si="32"/>
        <v>3</v>
      </c>
      <c r="L85" s="49">
        <f t="shared" si="32"/>
        <v>24</v>
      </c>
      <c r="M85" s="49">
        <f t="shared" si="32"/>
        <v>13</v>
      </c>
      <c r="N85" s="49">
        <f t="shared" si="32"/>
        <v>110</v>
      </c>
      <c r="O85" s="49">
        <f t="shared" si="32"/>
        <v>2780</v>
      </c>
      <c r="P85" s="49">
        <f t="shared" si="32"/>
        <v>3220</v>
      </c>
      <c r="Q85" s="49">
        <f t="shared" si="32"/>
        <v>6000</v>
      </c>
      <c r="R85" s="50">
        <f t="shared" si="32"/>
        <v>240</v>
      </c>
      <c r="S85" s="51"/>
      <c r="T85" s="52" t="s">
        <v>191</v>
      </c>
      <c r="U85" s="53"/>
      <c r="V85" s="21"/>
      <c r="W85" s="22"/>
      <c r="X85" s="22"/>
      <c r="Y85" s="22"/>
      <c r="Z85" s="22"/>
    </row>
    <row r="86" spans="1:26" ht="8.25" customHeight="1" x14ac:dyDescent="0.2">
      <c r="A86" s="193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85"/>
      <c r="U86" s="3"/>
      <c r="V86" s="2"/>
    </row>
    <row r="87" spans="1:26" ht="15.75" customHeight="1" x14ac:dyDescent="0.2">
      <c r="A87" s="184" t="s">
        <v>192</v>
      </c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85"/>
      <c r="U87" s="3"/>
      <c r="V87" s="2"/>
    </row>
    <row r="88" spans="1:26" ht="15.75" customHeight="1" x14ac:dyDescent="0.2">
      <c r="A88" s="167" t="s">
        <v>193</v>
      </c>
      <c r="B88" s="168"/>
      <c r="C88" s="54" t="s">
        <v>194</v>
      </c>
      <c r="D88" s="175" t="s">
        <v>195</v>
      </c>
      <c r="E88" s="174"/>
      <c r="F88" s="176" t="s">
        <v>196</v>
      </c>
      <c r="G88" s="177"/>
      <c r="H88" s="55" t="s">
        <v>44</v>
      </c>
      <c r="I88" s="186" t="s">
        <v>197</v>
      </c>
      <c r="J88" s="187"/>
      <c r="K88" s="188"/>
      <c r="L88" s="56"/>
      <c r="M88" s="189" t="s">
        <v>198</v>
      </c>
      <c r="N88" s="174"/>
      <c r="O88" s="175" t="s">
        <v>199</v>
      </c>
      <c r="P88" s="173"/>
      <c r="Q88" s="174"/>
      <c r="R88" s="57"/>
      <c r="S88" s="58"/>
      <c r="T88" s="190"/>
      <c r="U88" s="3"/>
      <c r="V88" s="2"/>
    </row>
    <row r="89" spans="1:26" ht="15.75" customHeight="1" x14ac:dyDescent="0.2">
      <c r="A89" s="149"/>
      <c r="B89" s="169"/>
      <c r="C89" s="54" t="s">
        <v>200</v>
      </c>
      <c r="D89" s="175" t="s">
        <v>201</v>
      </c>
      <c r="E89" s="174"/>
      <c r="F89" s="178"/>
      <c r="G89" s="169"/>
      <c r="H89" s="54" t="s">
        <v>39</v>
      </c>
      <c r="I89" s="175" t="s">
        <v>202</v>
      </c>
      <c r="J89" s="173"/>
      <c r="K89" s="174"/>
      <c r="L89" s="59"/>
      <c r="M89" s="189" t="s">
        <v>203</v>
      </c>
      <c r="N89" s="174"/>
      <c r="O89" s="175" t="s">
        <v>204</v>
      </c>
      <c r="P89" s="173"/>
      <c r="Q89" s="174"/>
      <c r="R89" s="57"/>
      <c r="S89" s="58"/>
      <c r="T89" s="191"/>
      <c r="U89" s="3"/>
      <c r="V89" s="2"/>
    </row>
    <row r="90" spans="1:26" ht="15.75" customHeight="1" x14ac:dyDescent="0.2">
      <c r="A90" s="149"/>
      <c r="B90" s="169"/>
      <c r="C90" s="54" t="s">
        <v>205</v>
      </c>
      <c r="D90" s="175" t="s">
        <v>206</v>
      </c>
      <c r="E90" s="174"/>
      <c r="F90" s="178"/>
      <c r="G90" s="169"/>
      <c r="H90" s="54" t="s">
        <v>34</v>
      </c>
      <c r="I90" s="175" t="s">
        <v>207</v>
      </c>
      <c r="J90" s="173"/>
      <c r="K90" s="174"/>
      <c r="L90" s="59"/>
      <c r="M90" s="189" t="s">
        <v>208</v>
      </c>
      <c r="N90" s="174"/>
      <c r="O90" s="175" t="s">
        <v>209</v>
      </c>
      <c r="P90" s="173"/>
      <c r="Q90" s="174"/>
      <c r="R90" s="57"/>
      <c r="S90" s="58"/>
      <c r="T90" s="191"/>
      <c r="U90" s="3"/>
      <c r="V90" s="2"/>
    </row>
    <row r="91" spans="1:26" ht="15.75" customHeight="1" x14ac:dyDescent="0.2">
      <c r="A91" s="149"/>
      <c r="B91" s="169"/>
      <c r="C91" s="54" t="s">
        <v>210</v>
      </c>
      <c r="D91" s="175" t="s">
        <v>211</v>
      </c>
      <c r="E91" s="174"/>
      <c r="F91" s="179"/>
      <c r="G91" s="180"/>
      <c r="H91" s="54" t="s">
        <v>212</v>
      </c>
      <c r="I91" s="175" t="s">
        <v>213</v>
      </c>
      <c r="J91" s="173"/>
      <c r="K91" s="174"/>
      <c r="L91" s="60"/>
      <c r="M91" s="61"/>
      <c r="N91" s="61"/>
      <c r="O91" s="61"/>
      <c r="P91" s="62"/>
      <c r="Q91" s="63"/>
      <c r="R91" s="57"/>
      <c r="S91" s="58"/>
      <c r="T91" s="191"/>
      <c r="U91" s="3"/>
      <c r="V91" s="2"/>
    </row>
    <row r="92" spans="1:26" ht="15.75" customHeight="1" x14ac:dyDescent="0.2">
      <c r="A92" s="149"/>
      <c r="B92" s="169"/>
      <c r="C92" s="64" t="s">
        <v>214</v>
      </c>
      <c r="D92" s="57" t="s">
        <v>215</v>
      </c>
      <c r="E92" s="57"/>
      <c r="F92" s="59"/>
      <c r="G92" s="65"/>
      <c r="H92" s="183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58"/>
      <c r="T92" s="191"/>
      <c r="U92" s="3"/>
      <c r="V92" s="2"/>
    </row>
    <row r="93" spans="1:26" ht="15.75" customHeight="1" x14ac:dyDescent="0.2">
      <c r="A93" s="170"/>
      <c r="B93" s="171"/>
      <c r="C93" s="66" t="s">
        <v>216</v>
      </c>
      <c r="D93" s="181" t="s">
        <v>217</v>
      </c>
      <c r="E93" s="182"/>
      <c r="F93" s="181" t="s">
        <v>218</v>
      </c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67"/>
      <c r="T93" s="68"/>
      <c r="U93" s="69"/>
      <c r="V93" s="2"/>
    </row>
    <row r="94" spans="1:26" ht="15.75" customHeight="1" x14ac:dyDescent="0.2">
      <c r="A94" s="2"/>
      <c r="U94" s="7"/>
      <c r="V94" s="2"/>
    </row>
    <row r="95" spans="1:26" ht="15.75" customHeight="1" x14ac:dyDescent="0.2">
      <c r="A95" s="2"/>
      <c r="U95" s="7"/>
      <c r="V95" s="2"/>
    </row>
    <row r="96" spans="1:26" ht="15.75" customHeight="1" x14ac:dyDescent="0.2">
      <c r="A96" s="2"/>
      <c r="U96" s="7"/>
      <c r="V96" s="2"/>
    </row>
    <row r="97" spans="1:22" ht="15.75" customHeight="1" x14ac:dyDescent="0.2">
      <c r="A97" s="2"/>
      <c r="U97" s="7"/>
      <c r="V97" s="2"/>
    </row>
    <row r="98" spans="1:22" ht="15.75" customHeight="1" x14ac:dyDescent="0.2">
      <c r="A98" s="2"/>
      <c r="U98" s="7"/>
      <c r="V98" s="2"/>
    </row>
    <row r="99" spans="1:22" ht="15.75" customHeight="1" x14ac:dyDescent="0.2">
      <c r="A99" s="2"/>
      <c r="U99" s="7"/>
      <c r="V99" s="2"/>
    </row>
    <row r="100" spans="1:22" ht="15.75" customHeight="1" x14ac:dyDescent="0.2">
      <c r="A100" s="2"/>
      <c r="U100" s="7"/>
      <c r="V100" s="2"/>
    </row>
    <row r="101" spans="1:22" ht="15.75" customHeight="1" x14ac:dyDescent="0.2">
      <c r="A101" s="2"/>
      <c r="U101" s="7"/>
      <c r="V101" s="2"/>
    </row>
    <row r="102" spans="1:22" ht="15.75" customHeight="1" x14ac:dyDescent="0.2">
      <c r="A102" s="2"/>
      <c r="U102" s="7"/>
      <c r="V102" s="2"/>
    </row>
    <row r="103" spans="1:22" ht="15.75" customHeight="1" x14ac:dyDescent="0.2">
      <c r="A103" s="2"/>
      <c r="U103" s="7"/>
      <c r="V103" s="2"/>
    </row>
    <row r="104" spans="1:22" ht="15.75" customHeight="1" x14ac:dyDescent="0.2">
      <c r="A104" s="2"/>
      <c r="U104" s="7"/>
      <c r="V104" s="2"/>
    </row>
    <row r="105" spans="1:22" ht="15.75" customHeight="1" x14ac:dyDescent="0.2">
      <c r="A105" s="2"/>
      <c r="U105" s="7"/>
      <c r="V105" s="2"/>
    </row>
    <row r="106" spans="1:22" ht="15.75" customHeight="1" x14ac:dyDescent="0.2">
      <c r="A106" s="2"/>
      <c r="U106" s="7"/>
      <c r="V106" s="2"/>
    </row>
    <row r="107" spans="1:22" ht="15.75" customHeight="1" x14ac:dyDescent="0.2">
      <c r="A107" s="2"/>
      <c r="U107" s="7"/>
      <c r="V107" s="2"/>
    </row>
    <row r="108" spans="1:22" ht="15.75" customHeight="1" x14ac:dyDescent="0.2">
      <c r="A108" s="2"/>
      <c r="U108" s="7"/>
      <c r="V108" s="2"/>
    </row>
    <row r="109" spans="1:22" ht="15.75" customHeight="1" x14ac:dyDescent="0.2">
      <c r="A109" s="2"/>
      <c r="U109" s="7"/>
      <c r="V109" s="2"/>
    </row>
    <row r="110" spans="1:22" ht="15.75" customHeight="1" x14ac:dyDescent="0.2">
      <c r="A110" s="2"/>
      <c r="U110" s="7"/>
      <c r="V110" s="2"/>
    </row>
    <row r="111" spans="1:22" ht="15.75" customHeight="1" x14ac:dyDescent="0.2">
      <c r="A111" s="2"/>
      <c r="U111" s="7"/>
      <c r="V111" s="2"/>
    </row>
    <row r="112" spans="1:22" ht="15.75" customHeight="1" x14ac:dyDescent="0.2">
      <c r="A112" s="2"/>
      <c r="U112" s="7"/>
      <c r="V112" s="2"/>
    </row>
    <row r="113" spans="1:22" ht="15.75" customHeight="1" x14ac:dyDescent="0.2">
      <c r="A113" s="2"/>
      <c r="U113" s="7"/>
      <c r="V113" s="2"/>
    </row>
    <row r="114" spans="1:22" ht="15.75" customHeight="1" x14ac:dyDescent="0.2">
      <c r="A114" s="2"/>
      <c r="U114" s="7"/>
      <c r="V114" s="2"/>
    </row>
    <row r="115" spans="1:22" ht="15.75" customHeight="1" x14ac:dyDescent="0.2">
      <c r="A115" s="2"/>
      <c r="U115" s="7"/>
      <c r="V115" s="2"/>
    </row>
    <row r="116" spans="1:22" ht="15.75" customHeight="1" x14ac:dyDescent="0.2">
      <c r="A116" s="2"/>
      <c r="U116" s="7"/>
      <c r="V116" s="2"/>
    </row>
    <row r="117" spans="1:22" ht="15.75" customHeight="1" x14ac:dyDescent="0.2">
      <c r="A117" s="2"/>
      <c r="U117" s="7"/>
      <c r="V117" s="2"/>
    </row>
    <row r="118" spans="1:22" ht="15.75" customHeight="1" x14ac:dyDescent="0.2">
      <c r="A118" s="2"/>
      <c r="U118" s="7"/>
      <c r="V118" s="2"/>
    </row>
    <row r="119" spans="1:22" ht="15.75" customHeight="1" x14ac:dyDescent="0.2">
      <c r="A119" s="2"/>
      <c r="U119" s="7"/>
      <c r="V119" s="2"/>
    </row>
    <row r="120" spans="1:22" ht="15.75" customHeight="1" x14ac:dyDescent="0.2">
      <c r="A120" s="2"/>
      <c r="U120" s="7"/>
      <c r="V120" s="2"/>
    </row>
    <row r="121" spans="1:22" ht="15.75" customHeight="1" x14ac:dyDescent="0.2">
      <c r="A121" s="2"/>
      <c r="U121" s="7"/>
      <c r="V121" s="2"/>
    </row>
    <row r="122" spans="1:22" ht="15.75" customHeight="1" x14ac:dyDescent="0.2">
      <c r="A122" s="2"/>
      <c r="U122" s="7"/>
      <c r="V122" s="2"/>
    </row>
    <row r="123" spans="1:22" ht="15.75" customHeight="1" x14ac:dyDescent="0.2">
      <c r="A123" s="2"/>
      <c r="U123" s="7"/>
      <c r="V123" s="2"/>
    </row>
    <row r="124" spans="1:22" ht="15.75" customHeight="1" x14ac:dyDescent="0.2">
      <c r="A124" s="2"/>
      <c r="U124" s="7"/>
      <c r="V124" s="2"/>
    </row>
    <row r="125" spans="1:22" ht="15.75" customHeight="1" x14ac:dyDescent="0.2">
      <c r="A125" s="2"/>
      <c r="U125" s="7"/>
      <c r="V125" s="2"/>
    </row>
    <row r="126" spans="1:22" ht="15.75" customHeight="1" x14ac:dyDescent="0.2">
      <c r="A126" s="2"/>
      <c r="U126" s="7"/>
      <c r="V126" s="2"/>
    </row>
    <row r="127" spans="1:22" ht="15.75" customHeight="1" x14ac:dyDescent="0.2">
      <c r="A127" s="2"/>
      <c r="U127" s="7"/>
      <c r="V127" s="2"/>
    </row>
    <row r="128" spans="1:22" ht="15.75" customHeight="1" x14ac:dyDescent="0.2">
      <c r="A128" s="2"/>
      <c r="U128" s="7"/>
      <c r="V128" s="2"/>
    </row>
    <row r="129" spans="1:22" ht="15.75" customHeight="1" x14ac:dyDescent="0.2">
      <c r="A129" s="2"/>
      <c r="U129" s="7"/>
      <c r="V129" s="2"/>
    </row>
    <row r="130" spans="1:22" ht="15.75" customHeight="1" x14ac:dyDescent="0.2">
      <c r="A130" s="2"/>
      <c r="U130" s="7"/>
      <c r="V130" s="2"/>
    </row>
    <row r="131" spans="1:22" ht="15.75" customHeight="1" x14ac:dyDescent="0.2">
      <c r="A131" s="2"/>
      <c r="U131" s="7"/>
      <c r="V131" s="2"/>
    </row>
    <row r="132" spans="1:22" ht="15.75" customHeight="1" x14ac:dyDescent="0.2">
      <c r="A132" s="2"/>
      <c r="U132" s="7"/>
      <c r="V132" s="2"/>
    </row>
    <row r="133" spans="1:22" ht="15.75" customHeight="1" x14ac:dyDescent="0.2">
      <c r="A133" s="2"/>
      <c r="U133" s="7"/>
      <c r="V133" s="2"/>
    </row>
    <row r="134" spans="1:22" ht="15.75" customHeight="1" x14ac:dyDescent="0.2">
      <c r="A134" s="2"/>
      <c r="U134" s="7"/>
      <c r="V134" s="2"/>
    </row>
    <row r="135" spans="1:22" ht="15.75" customHeight="1" x14ac:dyDescent="0.2">
      <c r="A135" s="2"/>
      <c r="U135" s="7"/>
      <c r="V135" s="2"/>
    </row>
    <row r="136" spans="1:22" ht="15.75" customHeight="1" x14ac:dyDescent="0.2">
      <c r="A136" s="2"/>
      <c r="U136" s="7"/>
      <c r="V136" s="2"/>
    </row>
    <row r="137" spans="1:22" ht="15.75" customHeight="1" x14ac:dyDescent="0.2">
      <c r="A137" s="2"/>
      <c r="U137" s="7"/>
      <c r="V137" s="2"/>
    </row>
    <row r="138" spans="1:22" ht="15.75" customHeight="1" x14ac:dyDescent="0.2">
      <c r="A138" s="2"/>
      <c r="U138" s="7"/>
      <c r="V138" s="2"/>
    </row>
    <row r="139" spans="1:22" ht="15.75" customHeight="1" x14ac:dyDescent="0.2">
      <c r="A139" s="2"/>
      <c r="U139" s="7"/>
      <c r="V139" s="2"/>
    </row>
    <row r="140" spans="1:22" ht="15.75" customHeight="1" x14ac:dyDescent="0.2">
      <c r="A140" s="2"/>
      <c r="U140" s="7"/>
      <c r="V140" s="2"/>
    </row>
    <row r="141" spans="1:22" ht="15.75" customHeight="1" x14ac:dyDescent="0.2">
      <c r="A141" s="2"/>
      <c r="U141" s="7"/>
      <c r="V141" s="2"/>
    </row>
    <row r="142" spans="1:22" ht="15.75" customHeight="1" x14ac:dyDescent="0.2">
      <c r="A142" s="2"/>
      <c r="U142" s="7"/>
      <c r="V142" s="2"/>
    </row>
    <row r="143" spans="1:22" ht="15.75" customHeight="1" x14ac:dyDescent="0.2">
      <c r="A143" s="2"/>
      <c r="U143" s="7"/>
      <c r="V143" s="2"/>
    </row>
    <row r="144" spans="1:22" ht="15.75" customHeight="1" x14ac:dyDescent="0.2">
      <c r="A144" s="2"/>
      <c r="U144" s="7"/>
      <c r="V144" s="2"/>
    </row>
    <row r="145" spans="1:22" ht="15.75" customHeight="1" x14ac:dyDescent="0.2">
      <c r="A145" s="2"/>
      <c r="U145" s="7"/>
      <c r="V145" s="2"/>
    </row>
    <row r="146" spans="1:22" ht="15.75" customHeight="1" x14ac:dyDescent="0.2">
      <c r="A146" s="2"/>
      <c r="U146" s="7"/>
      <c r="V146" s="2"/>
    </row>
    <row r="147" spans="1:22" ht="15.75" customHeight="1" x14ac:dyDescent="0.2">
      <c r="A147" s="2"/>
      <c r="U147" s="7"/>
      <c r="V147" s="2"/>
    </row>
    <row r="148" spans="1:22" ht="15.75" customHeight="1" x14ac:dyDescent="0.2">
      <c r="A148" s="2"/>
      <c r="U148" s="7"/>
      <c r="V148" s="2"/>
    </row>
    <row r="149" spans="1:22" ht="15.75" customHeight="1" x14ac:dyDescent="0.2">
      <c r="A149" s="2"/>
      <c r="U149" s="7"/>
      <c r="V149" s="2"/>
    </row>
    <row r="150" spans="1:22" ht="15.75" customHeight="1" x14ac:dyDescent="0.2">
      <c r="A150" s="2"/>
      <c r="U150" s="7"/>
      <c r="V150" s="2"/>
    </row>
    <row r="151" spans="1:22" ht="15.75" customHeight="1" x14ac:dyDescent="0.2">
      <c r="A151" s="2"/>
      <c r="U151" s="7"/>
      <c r="V151" s="2"/>
    </row>
    <row r="152" spans="1:22" ht="15.75" customHeight="1" x14ac:dyDescent="0.2">
      <c r="A152" s="2"/>
      <c r="U152" s="7"/>
      <c r="V152" s="2"/>
    </row>
    <row r="153" spans="1:22" ht="15.75" customHeight="1" x14ac:dyDescent="0.2">
      <c r="A153" s="2"/>
      <c r="U153" s="7"/>
      <c r="V153" s="2"/>
    </row>
    <row r="154" spans="1:22" ht="15.75" customHeight="1" x14ac:dyDescent="0.2">
      <c r="A154" s="2"/>
      <c r="U154" s="7"/>
      <c r="V154" s="2"/>
    </row>
    <row r="155" spans="1:22" ht="15.75" customHeight="1" x14ac:dyDescent="0.2">
      <c r="A155" s="2"/>
      <c r="U155" s="7"/>
      <c r="V155" s="2"/>
    </row>
    <row r="156" spans="1:22" ht="15.75" customHeight="1" x14ac:dyDescent="0.2">
      <c r="A156" s="2"/>
      <c r="U156" s="7"/>
      <c r="V156" s="2"/>
    </row>
    <row r="157" spans="1:22" ht="15.75" customHeight="1" x14ac:dyDescent="0.2">
      <c r="A157" s="2"/>
      <c r="U157" s="7"/>
      <c r="V157" s="2"/>
    </row>
    <row r="158" spans="1:22" ht="15.75" customHeight="1" x14ac:dyDescent="0.2">
      <c r="A158" s="2"/>
      <c r="U158" s="7"/>
      <c r="V158" s="2"/>
    </row>
    <row r="159" spans="1:22" ht="15.75" customHeight="1" x14ac:dyDescent="0.2">
      <c r="A159" s="2"/>
      <c r="U159" s="7"/>
      <c r="V159" s="2"/>
    </row>
    <row r="160" spans="1:22" ht="15.75" customHeight="1" x14ac:dyDescent="0.2">
      <c r="A160" s="2"/>
      <c r="U160" s="7"/>
      <c r="V160" s="2"/>
    </row>
    <row r="161" spans="1:22" ht="15.75" customHeight="1" x14ac:dyDescent="0.2">
      <c r="A161" s="2"/>
      <c r="U161" s="7"/>
      <c r="V161" s="2"/>
    </row>
    <row r="162" spans="1:22" ht="15.75" customHeight="1" x14ac:dyDescent="0.2">
      <c r="A162" s="2"/>
      <c r="U162" s="7"/>
      <c r="V162" s="2"/>
    </row>
    <row r="163" spans="1:22" ht="15.75" customHeight="1" x14ac:dyDescent="0.2">
      <c r="A163" s="2"/>
      <c r="U163" s="7"/>
      <c r="V163" s="2"/>
    </row>
    <row r="164" spans="1:22" ht="15.75" customHeight="1" x14ac:dyDescent="0.2">
      <c r="A164" s="2"/>
      <c r="U164" s="7"/>
      <c r="V164" s="2"/>
    </row>
    <row r="165" spans="1:22" ht="15.75" customHeight="1" x14ac:dyDescent="0.2">
      <c r="A165" s="2"/>
      <c r="U165" s="7"/>
      <c r="V165" s="2"/>
    </row>
    <row r="166" spans="1:22" ht="15.75" customHeight="1" x14ac:dyDescent="0.2">
      <c r="A166" s="2"/>
      <c r="U166" s="7"/>
      <c r="V166" s="2"/>
    </row>
    <row r="167" spans="1:22" ht="15.75" customHeight="1" x14ac:dyDescent="0.2">
      <c r="A167" s="2"/>
      <c r="U167" s="7"/>
      <c r="V167" s="2"/>
    </row>
    <row r="168" spans="1:22" ht="15.75" customHeight="1" x14ac:dyDescent="0.2">
      <c r="A168" s="2"/>
      <c r="U168" s="7"/>
      <c r="V168" s="2"/>
    </row>
    <row r="169" spans="1:22" ht="15.75" customHeight="1" x14ac:dyDescent="0.2">
      <c r="A169" s="2"/>
      <c r="U169" s="7"/>
      <c r="V169" s="2"/>
    </row>
    <row r="170" spans="1:22" ht="15.75" customHeight="1" x14ac:dyDescent="0.2">
      <c r="A170" s="2"/>
      <c r="U170" s="7"/>
      <c r="V170" s="2"/>
    </row>
    <row r="171" spans="1:22" ht="15.75" customHeight="1" x14ac:dyDescent="0.2">
      <c r="A171" s="2"/>
      <c r="U171" s="7"/>
      <c r="V171" s="2"/>
    </row>
    <row r="172" spans="1:22" ht="15.75" customHeight="1" x14ac:dyDescent="0.2">
      <c r="A172" s="2"/>
      <c r="U172" s="7"/>
      <c r="V172" s="2"/>
    </row>
    <row r="173" spans="1:22" ht="15.75" customHeight="1" x14ac:dyDescent="0.2">
      <c r="A173" s="2"/>
      <c r="U173" s="7"/>
      <c r="V173" s="2"/>
    </row>
    <row r="174" spans="1:22" ht="15.75" customHeight="1" x14ac:dyDescent="0.2">
      <c r="A174" s="2"/>
      <c r="U174" s="7"/>
      <c r="V174" s="2"/>
    </row>
    <row r="175" spans="1:22" ht="15.75" customHeight="1" x14ac:dyDescent="0.2">
      <c r="A175" s="2"/>
      <c r="U175" s="7"/>
      <c r="V175" s="2"/>
    </row>
    <row r="176" spans="1:22" ht="15.75" customHeight="1" x14ac:dyDescent="0.2">
      <c r="A176" s="2"/>
      <c r="U176" s="7"/>
      <c r="V176" s="2"/>
    </row>
    <row r="177" spans="1:22" ht="15.75" customHeight="1" x14ac:dyDescent="0.2">
      <c r="A177" s="2"/>
      <c r="U177" s="7"/>
      <c r="V177" s="2"/>
    </row>
    <row r="178" spans="1:22" ht="15.75" customHeight="1" x14ac:dyDescent="0.2">
      <c r="A178" s="2"/>
      <c r="U178" s="7"/>
      <c r="V178" s="2"/>
    </row>
    <row r="179" spans="1:22" ht="15.75" customHeight="1" x14ac:dyDescent="0.2">
      <c r="A179" s="2"/>
      <c r="U179" s="7"/>
      <c r="V179" s="2"/>
    </row>
    <row r="180" spans="1:22" ht="15.75" customHeight="1" x14ac:dyDescent="0.2">
      <c r="A180" s="2"/>
      <c r="U180" s="7"/>
      <c r="V180" s="2"/>
    </row>
    <row r="181" spans="1:22" ht="15.75" customHeight="1" x14ac:dyDescent="0.2">
      <c r="A181" s="2"/>
      <c r="U181" s="7"/>
      <c r="V181" s="2"/>
    </row>
    <row r="182" spans="1:22" ht="15.75" customHeight="1" x14ac:dyDescent="0.2">
      <c r="A182" s="2"/>
      <c r="U182" s="7"/>
      <c r="V182" s="2"/>
    </row>
    <row r="183" spans="1:22" ht="15.75" customHeight="1" x14ac:dyDescent="0.2">
      <c r="A183" s="2"/>
      <c r="U183" s="7"/>
      <c r="V183" s="2"/>
    </row>
    <row r="184" spans="1:22" ht="15.75" customHeight="1" x14ac:dyDescent="0.2">
      <c r="A184" s="2"/>
      <c r="U184" s="7"/>
      <c r="V184" s="2"/>
    </row>
    <row r="185" spans="1:22" ht="15.75" customHeight="1" x14ac:dyDescent="0.2">
      <c r="A185" s="2"/>
      <c r="U185" s="7"/>
      <c r="V185" s="2"/>
    </row>
    <row r="186" spans="1:22" ht="15.75" customHeight="1" x14ac:dyDescent="0.2">
      <c r="A186" s="2"/>
      <c r="U186" s="7"/>
      <c r="V186" s="2"/>
    </row>
    <row r="187" spans="1:22" ht="15.75" customHeight="1" x14ac:dyDescent="0.2">
      <c r="A187" s="2"/>
      <c r="U187" s="7"/>
      <c r="V187" s="2"/>
    </row>
    <row r="188" spans="1:22" ht="15.75" customHeight="1" x14ac:dyDescent="0.2">
      <c r="A188" s="2"/>
      <c r="U188" s="7"/>
      <c r="V188" s="2"/>
    </row>
    <row r="189" spans="1:22" ht="15.75" customHeight="1" x14ac:dyDescent="0.2">
      <c r="A189" s="2"/>
      <c r="U189" s="7"/>
      <c r="V189" s="2"/>
    </row>
    <row r="190" spans="1:22" ht="15.75" customHeight="1" x14ac:dyDescent="0.2">
      <c r="A190" s="2"/>
      <c r="U190" s="7"/>
      <c r="V190" s="2"/>
    </row>
    <row r="191" spans="1:22" ht="15.75" customHeight="1" x14ac:dyDescent="0.2">
      <c r="A191" s="2"/>
      <c r="U191" s="7"/>
      <c r="V191" s="2"/>
    </row>
    <row r="192" spans="1:22" ht="15.75" customHeight="1" x14ac:dyDescent="0.2">
      <c r="A192" s="2"/>
      <c r="U192" s="7"/>
      <c r="V192" s="2"/>
    </row>
    <row r="193" spans="1:22" ht="15.75" customHeight="1" x14ac:dyDescent="0.2">
      <c r="A193" s="2"/>
      <c r="U193" s="7"/>
      <c r="V193" s="2"/>
    </row>
    <row r="194" spans="1:22" ht="15.75" customHeight="1" x14ac:dyDescent="0.2">
      <c r="A194" s="2"/>
      <c r="U194" s="7"/>
      <c r="V194" s="2"/>
    </row>
    <row r="195" spans="1:22" ht="15.75" customHeight="1" x14ac:dyDescent="0.2">
      <c r="A195" s="2"/>
      <c r="U195" s="7"/>
      <c r="V195" s="2"/>
    </row>
    <row r="196" spans="1:22" ht="15.75" customHeight="1" x14ac:dyDescent="0.2">
      <c r="A196" s="2"/>
      <c r="U196" s="7"/>
      <c r="V196" s="2"/>
    </row>
    <row r="197" spans="1:22" ht="15.75" customHeight="1" x14ac:dyDescent="0.2">
      <c r="A197" s="2"/>
      <c r="U197" s="7"/>
      <c r="V197" s="2"/>
    </row>
    <row r="198" spans="1:22" ht="15.75" customHeight="1" x14ac:dyDescent="0.2">
      <c r="A198" s="2"/>
      <c r="U198" s="7"/>
      <c r="V198" s="2"/>
    </row>
    <row r="199" spans="1:22" ht="15.75" customHeight="1" x14ac:dyDescent="0.2">
      <c r="A199" s="2"/>
      <c r="U199" s="7"/>
      <c r="V199" s="2"/>
    </row>
    <row r="200" spans="1:22" ht="15.75" customHeight="1" x14ac:dyDescent="0.2">
      <c r="A200" s="2"/>
      <c r="U200" s="7"/>
      <c r="V200" s="2"/>
    </row>
    <row r="201" spans="1:22" ht="15.75" customHeight="1" x14ac:dyDescent="0.2">
      <c r="A201" s="2"/>
      <c r="U201" s="7"/>
      <c r="V201" s="2"/>
    </row>
    <row r="202" spans="1:22" ht="15.75" customHeight="1" x14ac:dyDescent="0.2">
      <c r="A202" s="2"/>
      <c r="U202" s="7"/>
      <c r="V202" s="2"/>
    </row>
    <row r="203" spans="1:22" ht="15.75" customHeight="1" x14ac:dyDescent="0.2">
      <c r="A203" s="2"/>
      <c r="U203" s="7"/>
      <c r="V203" s="2"/>
    </row>
    <row r="204" spans="1:22" ht="15.75" customHeight="1" x14ac:dyDescent="0.2">
      <c r="A204" s="2"/>
      <c r="U204" s="7"/>
      <c r="V204" s="2"/>
    </row>
    <row r="205" spans="1:22" ht="15.75" customHeight="1" x14ac:dyDescent="0.2">
      <c r="A205" s="2"/>
      <c r="U205" s="7"/>
      <c r="V205" s="2"/>
    </row>
    <row r="206" spans="1:22" ht="15.75" customHeight="1" x14ac:dyDescent="0.2">
      <c r="A206" s="2"/>
      <c r="U206" s="7"/>
      <c r="V206" s="2"/>
    </row>
    <row r="207" spans="1:22" ht="15.75" customHeight="1" x14ac:dyDescent="0.2">
      <c r="A207" s="2"/>
      <c r="U207" s="7"/>
      <c r="V207" s="2"/>
    </row>
    <row r="208" spans="1:22" ht="15.75" customHeight="1" x14ac:dyDescent="0.2">
      <c r="A208" s="2"/>
      <c r="U208" s="7"/>
      <c r="V208" s="2"/>
    </row>
    <row r="209" spans="1:22" ht="15.75" customHeight="1" x14ac:dyDescent="0.2">
      <c r="A209" s="2"/>
      <c r="U209" s="7"/>
      <c r="V209" s="2"/>
    </row>
    <row r="210" spans="1:22" ht="15.75" customHeight="1" x14ac:dyDescent="0.2">
      <c r="A210" s="2"/>
      <c r="U210" s="7"/>
      <c r="V210" s="2"/>
    </row>
    <row r="211" spans="1:22" ht="15.75" customHeight="1" x14ac:dyDescent="0.2">
      <c r="A211" s="2"/>
      <c r="U211" s="7"/>
      <c r="V211" s="2"/>
    </row>
    <row r="212" spans="1:22" ht="15.75" customHeight="1" x14ac:dyDescent="0.2">
      <c r="A212" s="2"/>
      <c r="U212" s="7"/>
      <c r="V212" s="2"/>
    </row>
    <row r="213" spans="1:22" ht="15.75" customHeight="1" x14ac:dyDescent="0.2">
      <c r="A213" s="2"/>
      <c r="U213" s="7"/>
      <c r="V213" s="2"/>
    </row>
    <row r="214" spans="1:22" ht="15.75" customHeight="1" x14ac:dyDescent="0.2">
      <c r="A214" s="2"/>
      <c r="U214" s="7"/>
      <c r="V214" s="2"/>
    </row>
    <row r="215" spans="1:22" ht="15.75" customHeight="1" x14ac:dyDescent="0.2">
      <c r="A215" s="2"/>
      <c r="U215" s="7"/>
      <c r="V215" s="2"/>
    </row>
    <row r="216" spans="1:22" ht="15.75" customHeight="1" x14ac:dyDescent="0.2">
      <c r="A216" s="2"/>
      <c r="U216" s="7"/>
      <c r="V216" s="2"/>
    </row>
    <row r="217" spans="1:22" ht="15.75" customHeight="1" x14ac:dyDescent="0.2">
      <c r="A217" s="2"/>
      <c r="U217" s="7"/>
      <c r="V217" s="2"/>
    </row>
    <row r="218" spans="1:22" ht="15.75" customHeight="1" x14ac:dyDescent="0.2">
      <c r="A218" s="2"/>
      <c r="U218" s="7"/>
      <c r="V218" s="2"/>
    </row>
    <row r="219" spans="1:22" ht="15.75" customHeight="1" x14ac:dyDescent="0.2">
      <c r="A219" s="2"/>
      <c r="U219" s="7"/>
      <c r="V219" s="2"/>
    </row>
    <row r="220" spans="1:22" ht="15.75" customHeight="1" x14ac:dyDescent="0.2">
      <c r="A220" s="2"/>
      <c r="U220" s="7"/>
      <c r="V220" s="2"/>
    </row>
    <row r="221" spans="1:22" ht="15.75" customHeight="1" x14ac:dyDescent="0.2">
      <c r="A221" s="2"/>
      <c r="U221" s="7"/>
      <c r="V221" s="2"/>
    </row>
    <row r="222" spans="1:22" ht="15.75" customHeight="1" x14ac:dyDescent="0.2">
      <c r="A222" s="2"/>
      <c r="U222" s="7"/>
      <c r="V222" s="2"/>
    </row>
    <row r="223" spans="1:22" ht="15.75" customHeight="1" x14ac:dyDescent="0.2">
      <c r="A223" s="2"/>
      <c r="U223" s="7"/>
      <c r="V223" s="2"/>
    </row>
    <row r="224" spans="1:22" ht="15.75" customHeight="1" x14ac:dyDescent="0.2">
      <c r="A224" s="2"/>
      <c r="U224" s="7"/>
      <c r="V224" s="2"/>
    </row>
    <row r="225" spans="1:22" ht="15.75" customHeight="1" x14ac:dyDescent="0.2">
      <c r="A225" s="2"/>
      <c r="U225" s="7"/>
      <c r="V225" s="2"/>
    </row>
    <row r="226" spans="1:22" ht="15.75" customHeight="1" x14ac:dyDescent="0.2">
      <c r="A226" s="2"/>
      <c r="U226" s="7"/>
      <c r="V226" s="2"/>
    </row>
    <row r="227" spans="1:22" ht="15.75" customHeight="1" x14ac:dyDescent="0.2">
      <c r="A227" s="2"/>
      <c r="U227" s="7"/>
      <c r="V227" s="2"/>
    </row>
    <row r="228" spans="1:22" ht="15.75" customHeight="1" x14ac:dyDescent="0.2">
      <c r="A228" s="2"/>
      <c r="U228" s="7"/>
      <c r="V228" s="2"/>
    </row>
    <row r="229" spans="1:22" ht="15.75" customHeight="1" x14ac:dyDescent="0.2">
      <c r="A229" s="2"/>
      <c r="U229" s="7"/>
      <c r="V229" s="2"/>
    </row>
    <row r="230" spans="1:22" ht="15.75" customHeight="1" x14ac:dyDescent="0.2">
      <c r="A230" s="2"/>
      <c r="U230" s="7"/>
      <c r="V230" s="2"/>
    </row>
    <row r="231" spans="1:22" ht="15.75" customHeight="1" x14ac:dyDescent="0.2">
      <c r="A231" s="2"/>
      <c r="U231" s="7"/>
      <c r="V231" s="2"/>
    </row>
    <row r="232" spans="1:22" ht="15.75" customHeight="1" x14ac:dyDescent="0.2">
      <c r="A232" s="2"/>
      <c r="U232" s="7"/>
      <c r="V232" s="2"/>
    </row>
    <row r="233" spans="1:22" ht="15.75" customHeight="1" x14ac:dyDescent="0.2">
      <c r="A233" s="2"/>
      <c r="U233" s="7"/>
      <c r="V233" s="2"/>
    </row>
    <row r="234" spans="1:22" ht="15.75" customHeight="1" x14ac:dyDescent="0.2">
      <c r="A234" s="2"/>
      <c r="U234" s="7"/>
      <c r="V234" s="2"/>
    </row>
    <row r="235" spans="1:22" ht="15.75" customHeight="1" x14ac:dyDescent="0.2">
      <c r="A235" s="2"/>
      <c r="U235" s="7"/>
      <c r="V235" s="2"/>
    </row>
    <row r="236" spans="1:22" ht="15.75" customHeight="1" x14ac:dyDescent="0.2">
      <c r="A236" s="2"/>
      <c r="U236" s="7"/>
      <c r="V236" s="2"/>
    </row>
    <row r="237" spans="1:22" ht="15.75" customHeight="1" x14ac:dyDescent="0.2">
      <c r="A237" s="2"/>
      <c r="U237" s="7"/>
      <c r="V237" s="2"/>
    </row>
    <row r="238" spans="1:22" ht="15.75" customHeight="1" x14ac:dyDescent="0.2">
      <c r="A238" s="2"/>
      <c r="U238" s="7"/>
      <c r="V238" s="2"/>
    </row>
    <row r="239" spans="1:22" ht="15.75" customHeight="1" x14ac:dyDescent="0.2">
      <c r="A239" s="2"/>
      <c r="U239" s="7"/>
      <c r="V239" s="2"/>
    </row>
    <row r="240" spans="1:22" ht="15.75" customHeight="1" x14ac:dyDescent="0.2">
      <c r="A240" s="2"/>
      <c r="U240" s="7"/>
      <c r="V240" s="2"/>
    </row>
    <row r="241" spans="1:22" ht="15.75" customHeight="1" x14ac:dyDescent="0.2">
      <c r="A241" s="2"/>
      <c r="U241" s="7"/>
      <c r="V241" s="2"/>
    </row>
    <row r="242" spans="1:22" ht="15.75" customHeight="1" x14ac:dyDescent="0.2">
      <c r="A242" s="2"/>
      <c r="U242" s="7"/>
      <c r="V242" s="2"/>
    </row>
    <row r="243" spans="1:22" ht="15.75" customHeight="1" x14ac:dyDescent="0.2">
      <c r="A243" s="2"/>
      <c r="U243" s="7"/>
      <c r="V243" s="2"/>
    </row>
    <row r="244" spans="1:22" ht="15.75" customHeight="1" x14ac:dyDescent="0.2">
      <c r="A244" s="2"/>
      <c r="U244" s="7"/>
      <c r="V244" s="2"/>
    </row>
    <row r="245" spans="1:22" ht="15.75" customHeight="1" x14ac:dyDescent="0.2">
      <c r="A245" s="2"/>
      <c r="U245" s="7"/>
      <c r="V245" s="2"/>
    </row>
    <row r="246" spans="1:22" ht="15.75" customHeight="1" x14ac:dyDescent="0.2">
      <c r="A246" s="2"/>
      <c r="U246" s="7"/>
      <c r="V246" s="2"/>
    </row>
    <row r="247" spans="1:22" ht="15.75" customHeight="1" x14ac:dyDescent="0.2">
      <c r="A247" s="2"/>
      <c r="U247" s="7"/>
      <c r="V247" s="2"/>
    </row>
    <row r="248" spans="1:22" ht="15.75" customHeight="1" x14ac:dyDescent="0.2">
      <c r="A248" s="2"/>
      <c r="U248" s="7"/>
      <c r="V248" s="2"/>
    </row>
    <row r="249" spans="1:22" ht="15.75" customHeight="1" x14ac:dyDescent="0.2">
      <c r="A249" s="2"/>
      <c r="U249" s="7"/>
      <c r="V249" s="2"/>
    </row>
    <row r="250" spans="1:22" ht="15.75" customHeight="1" x14ac:dyDescent="0.2">
      <c r="A250" s="2"/>
      <c r="U250" s="7"/>
      <c r="V250" s="2"/>
    </row>
    <row r="251" spans="1:22" ht="15.75" customHeight="1" x14ac:dyDescent="0.2">
      <c r="A251" s="2"/>
      <c r="U251" s="7"/>
      <c r="V251" s="2"/>
    </row>
    <row r="252" spans="1:22" ht="15.75" customHeight="1" x14ac:dyDescent="0.2">
      <c r="A252" s="2"/>
      <c r="U252" s="7"/>
      <c r="V252" s="2"/>
    </row>
    <row r="253" spans="1:22" ht="15.75" customHeight="1" x14ac:dyDescent="0.2">
      <c r="A253" s="2"/>
      <c r="U253" s="7"/>
      <c r="V253" s="2"/>
    </row>
    <row r="254" spans="1:22" ht="15.75" customHeight="1" x14ac:dyDescent="0.2">
      <c r="A254" s="2"/>
      <c r="U254" s="7"/>
      <c r="V254" s="2"/>
    </row>
    <row r="255" spans="1:22" ht="15.75" customHeight="1" x14ac:dyDescent="0.2">
      <c r="A255" s="2"/>
      <c r="U255" s="7"/>
      <c r="V255" s="2"/>
    </row>
    <row r="256" spans="1:22" ht="15.75" customHeight="1" x14ac:dyDescent="0.2">
      <c r="A256" s="2"/>
      <c r="U256" s="7"/>
      <c r="V256" s="2"/>
    </row>
    <row r="257" spans="1:22" ht="15.75" customHeight="1" x14ac:dyDescent="0.2">
      <c r="A257" s="2"/>
      <c r="U257" s="7"/>
      <c r="V257" s="2"/>
    </row>
    <row r="258" spans="1:22" ht="15.75" customHeight="1" x14ac:dyDescent="0.2">
      <c r="A258" s="2"/>
      <c r="U258" s="7"/>
      <c r="V258" s="2"/>
    </row>
    <row r="259" spans="1:22" ht="15.75" customHeight="1" x14ac:dyDescent="0.2">
      <c r="A259" s="2"/>
      <c r="U259" s="7"/>
      <c r="V259" s="2"/>
    </row>
    <row r="260" spans="1:22" ht="15.75" customHeight="1" x14ac:dyDescent="0.2">
      <c r="A260" s="2"/>
      <c r="U260" s="7"/>
      <c r="V260" s="2"/>
    </row>
    <row r="261" spans="1:22" ht="15.75" customHeight="1" x14ac:dyDescent="0.2">
      <c r="A261" s="2"/>
      <c r="U261" s="7"/>
      <c r="V261" s="2"/>
    </row>
    <row r="262" spans="1:22" ht="15.75" customHeight="1" x14ac:dyDescent="0.2">
      <c r="A262" s="2"/>
      <c r="U262" s="7"/>
      <c r="V262" s="2"/>
    </row>
    <row r="263" spans="1:22" ht="15.75" customHeight="1" x14ac:dyDescent="0.2">
      <c r="A263" s="2"/>
      <c r="U263" s="7"/>
      <c r="V263" s="2"/>
    </row>
    <row r="264" spans="1:22" ht="15.75" customHeight="1" x14ac:dyDescent="0.2">
      <c r="A264" s="2"/>
      <c r="U264" s="7"/>
      <c r="V264" s="2"/>
    </row>
    <row r="265" spans="1:22" ht="15.75" customHeight="1" x14ac:dyDescent="0.2">
      <c r="A265" s="2"/>
      <c r="U265" s="7"/>
      <c r="V265" s="2"/>
    </row>
    <row r="266" spans="1:22" ht="15.75" customHeight="1" x14ac:dyDescent="0.2">
      <c r="A266" s="2"/>
      <c r="U266" s="7"/>
      <c r="V266" s="2"/>
    </row>
    <row r="267" spans="1:22" ht="15.75" customHeight="1" x14ac:dyDescent="0.2">
      <c r="A267" s="2"/>
      <c r="U267" s="7"/>
      <c r="V267" s="2"/>
    </row>
    <row r="268" spans="1:22" ht="15.75" customHeight="1" x14ac:dyDescent="0.2">
      <c r="A268" s="2"/>
      <c r="U268" s="7"/>
      <c r="V268" s="2"/>
    </row>
    <row r="269" spans="1:22" ht="15.75" customHeight="1" x14ac:dyDescent="0.2">
      <c r="A269" s="2"/>
      <c r="U269" s="7"/>
      <c r="V269" s="2"/>
    </row>
    <row r="270" spans="1:22" ht="15.75" customHeight="1" x14ac:dyDescent="0.2">
      <c r="A270" s="2"/>
      <c r="U270" s="7"/>
      <c r="V270" s="2"/>
    </row>
    <row r="271" spans="1:22" ht="15.75" customHeight="1" x14ac:dyDescent="0.2">
      <c r="A271" s="2"/>
      <c r="U271" s="7"/>
      <c r="V271" s="2"/>
    </row>
    <row r="272" spans="1:22" ht="15.75" customHeight="1" x14ac:dyDescent="0.2">
      <c r="A272" s="2"/>
      <c r="U272" s="7"/>
      <c r="V272" s="2"/>
    </row>
    <row r="273" spans="1:22" ht="15.75" customHeight="1" x14ac:dyDescent="0.2">
      <c r="A273" s="2"/>
      <c r="U273" s="7"/>
      <c r="V273" s="2"/>
    </row>
    <row r="274" spans="1:22" ht="15.75" customHeight="1" x14ac:dyDescent="0.2">
      <c r="A274" s="2"/>
      <c r="U274" s="7"/>
      <c r="V274" s="2"/>
    </row>
    <row r="275" spans="1:22" ht="15.75" customHeight="1" x14ac:dyDescent="0.2">
      <c r="A275" s="2"/>
      <c r="U275" s="7"/>
      <c r="V275" s="2"/>
    </row>
    <row r="276" spans="1:22" ht="15.75" customHeight="1" x14ac:dyDescent="0.2">
      <c r="A276" s="2"/>
      <c r="U276" s="7"/>
      <c r="V276" s="2"/>
    </row>
    <row r="277" spans="1:22" ht="15.75" customHeight="1" x14ac:dyDescent="0.2">
      <c r="A277" s="2"/>
      <c r="U277" s="7"/>
      <c r="V277" s="2"/>
    </row>
    <row r="278" spans="1:22" ht="15.75" customHeight="1" x14ac:dyDescent="0.2">
      <c r="A278" s="2"/>
      <c r="U278" s="7"/>
      <c r="V278" s="2"/>
    </row>
    <row r="279" spans="1:22" ht="15.75" customHeight="1" x14ac:dyDescent="0.2">
      <c r="A279" s="2"/>
      <c r="U279" s="7"/>
      <c r="V279" s="2"/>
    </row>
    <row r="280" spans="1:22" ht="15.75" customHeight="1" x14ac:dyDescent="0.2">
      <c r="A280" s="2"/>
      <c r="U280" s="7"/>
      <c r="V280" s="2"/>
    </row>
    <row r="281" spans="1:22" ht="15.75" customHeight="1" x14ac:dyDescent="0.2">
      <c r="A281" s="2"/>
      <c r="U281" s="7"/>
      <c r="V281" s="2"/>
    </row>
    <row r="282" spans="1:22" ht="15.75" customHeight="1" x14ac:dyDescent="0.2">
      <c r="A282" s="2"/>
      <c r="U282" s="7"/>
      <c r="V282" s="2"/>
    </row>
    <row r="283" spans="1:22" ht="15.75" customHeight="1" x14ac:dyDescent="0.2">
      <c r="A283" s="2"/>
      <c r="U283" s="7"/>
      <c r="V283" s="2"/>
    </row>
    <row r="284" spans="1:22" ht="15.75" customHeight="1" x14ac:dyDescent="0.2">
      <c r="A284" s="2"/>
      <c r="U284" s="7"/>
      <c r="V284" s="2"/>
    </row>
    <row r="285" spans="1:22" ht="15.75" customHeight="1" x14ac:dyDescent="0.2">
      <c r="A285" s="2"/>
      <c r="U285" s="7"/>
      <c r="V285" s="2"/>
    </row>
    <row r="286" spans="1:22" ht="15.75" customHeight="1" x14ac:dyDescent="0.2">
      <c r="A286" s="2"/>
      <c r="U286" s="7"/>
      <c r="V286" s="2"/>
    </row>
    <row r="287" spans="1:22" ht="15.75" customHeight="1" x14ac:dyDescent="0.2">
      <c r="A287" s="2"/>
      <c r="U287" s="7"/>
      <c r="V287" s="2"/>
    </row>
    <row r="288" spans="1:22" ht="15.75" customHeight="1" x14ac:dyDescent="0.2">
      <c r="A288" s="2"/>
      <c r="U288" s="7"/>
      <c r="V288" s="2"/>
    </row>
    <row r="289" spans="1:22" ht="15.75" customHeight="1" x14ac:dyDescent="0.2">
      <c r="A289" s="2"/>
      <c r="U289" s="7"/>
      <c r="V289" s="2"/>
    </row>
    <row r="290" spans="1:22" ht="15.75" customHeight="1" x14ac:dyDescent="0.2">
      <c r="A290" s="2"/>
      <c r="U290" s="7"/>
      <c r="V290" s="2"/>
    </row>
    <row r="291" spans="1:22" ht="15.75" customHeight="1" x14ac:dyDescent="0.2">
      <c r="A291" s="2"/>
      <c r="U291" s="7"/>
      <c r="V291" s="2"/>
    </row>
    <row r="292" spans="1:22" ht="15.75" customHeight="1" x14ac:dyDescent="0.2">
      <c r="A292" s="2"/>
      <c r="U292" s="7"/>
      <c r="V292" s="2"/>
    </row>
    <row r="293" spans="1:22" ht="15.75" customHeight="1" x14ac:dyDescent="0.2">
      <c r="A293" s="2"/>
      <c r="U293" s="7"/>
      <c r="V293" s="2"/>
    </row>
    <row r="294" spans="1:22" ht="15.75" customHeight="1" x14ac:dyDescent="0.2">
      <c r="A294" s="2"/>
      <c r="U294" s="7"/>
      <c r="V294" s="2"/>
    </row>
    <row r="295" spans="1:22" ht="15.75" customHeight="1" x14ac:dyDescent="0.2">
      <c r="A295" s="2"/>
      <c r="U295" s="7"/>
      <c r="V295" s="2"/>
    </row>
    <row r="296" spans="1:22" ht="15.75" customHeight="1" x14ac:dyDescent="0.2">
      <c r="A296" s="2"/>
      <c r="U296" s="7"/>
      <c r="V296" s="2"/>
    </row>
    <row r="297" spans="1:22" ht="15.75" customHeight="1" x14ac:dyDescent="0.2">
      <c r="A297" s="2"/>
      <c r="U297" s="7"/>
      <c r="V297" s="2"/>
    </row>
    <row r="298" spans="1:22" ht="15.75" customHeight="1" x14ac:dyDescent="0.2">
      <c r="A298" s="2"/>
      <c r="U298" s="7"/>
      <c r="V298" s="2"/>
    </row>
    <row r="299" spans="1:22" ht="15.75" customHeight="1" x14ac:dyDescent="0.2">
      <c r="A299" s="2"/>
      <c r="U299" s="7"/>
      <c r="V299" s="2"/>
    </row>
    <row r="300" spans="1:22" ht="15.75" customHeight="1" x14ac:dyDescent="0.2">
      <c r="A300" s="2"/>
      <c r="U300" s="7"/>
      <c r="V300" s="2"/>
    </row>
    <row r="301" spans="1:22" ht="15.75" customHeight="1" x14ac:dyDescent="0.2">
      <c r="A301" s="2"/>
      <c r="U301" s="7"/>
      <c r="V301" s="2"/>
    </row>
    <row r="302" spans="1:22" ht="15.75" customHeight="1" x14ac:dyDescent="0.2">
      <c r="A302" s="2"/>
      <c r="U302" s="7"/>
      <c r="V302" s="2"/>
    </row>
    <row r="303" spans="1:22" ht="15.75" customHeight="1" x14ac:dyDescent="0.2">
      <c r="A303" s="2"/>
      <c r="U303" s="7"/>
      <c r="V303" s="2"/>
    </row>
    <row r="304" spans="1:22" ht="15.75" customHeight="1" x14ac:dyDescent="0.2">
      <c r="A304" s="2"/>
      <c r="U304" s="7"/>
      <c r="V304" s="2"/>
    </row>
    <row r="305" spans="1:22" ht="15.75" customHeight="1" x14ac:dyDescent="0.2">
      <c r="A305" s="2"/>
      <c r="U305" s="7"/>
      <c r="V305" s="2"/>
    </row>
    <row r="306" spans="1:22" ht="15.75" customHeight="1" x14ac:dyDescent="0.2">
      <c r="A306" s="2"/>
      <c r="U306" s="7"/>
      <c r="V306" s="2"/>
    </row>
    <row r="307" spans="1:22" ht="15.75" customHeight="1" x14ac:dyDescent="0.2">
      <c r="A307" s="2"/>
      <c r="U307" s="7"/>
      <c r="V307" s="2"/>
    </row>
    <row r="308" spans="1:22" ht="15.75" customHeight="1" x14ac:dyDescent="0.2">
      <c r="A308" s="2"/>
      <c r="U308" s="7"/>
      <c r="V308" s="2"/>
    </row>
    <row r="309" spans="1:22" ht="15.75" customHeight="1" x14ac:dyDescent="0.2">
      <c r="A309" s="2"/>
      <c r="U309" s="7"/>
      <c r="V309" s="2"/>
    </row>
    <row r="310" spans="1:22" ht="15.75" customHeight="1" x14ac:dyDescent="0.2">
      <c r="A310" s="2"/>
      <c r="U310" s="7"/>
      <c r="V310" s="2"/>
    </row>
    <row r="311" spans="1:22" ht="15.75" customHeight="1" x14ac:dyDescent="0.2">
      <c r="A311" s="2"/>
      <c r="U311" s="7"/>
      <c r="V311" s="2"/>
    </row>
    <row r="312" spans="1:22" ht="15.75" customHeight="1" x14ac:dyDescent="0.2">
      <c r="A312" s="2"/>
      <c r="U312" s="7"/>
      <c r="V312" s="2"/>
    </row>
    <row r="313" spans="1:22" ht="15.75" customHeight="1" x14ac:dyDescent="0.2">
      <c r="A313" s="2"/>
      <c r="U313" s="7"/>
      <c r="V313" s="2"/>
    </row>
    <row r="314" spans="1:22" ht="15.75" customHeight="1" x14ac:dyDescent="0.2">
      <c r="A314" s="2"/>
      <c r="U314" s="7"/>
      <c r="V314" s="2"/>
    </row>
    <row r="315" spans="1:22" ht="15.75" customHeight="1" x14ac:dyDescent="0.2">
      <c r="A315" s="2"/>
      <c r="U315" s="7"/>
      <c r="V315" s="2"/>
    </row>
    <row r="316" spans="1:22" ht="15.75" customHeight="1" x14ac:dyDescent="0.2">
      <c r="A316" s="2"/>
      <c r="U316" s="7"/>
      <c r="V316" s="2"/>
    </row>
    <row r="317" spans="1:22" ht="15.75" customHeight="1" x14ac:dyDescent="0.2">
      <c r="A317" s="2"/>
      <c r="U317" s="7"/>
      <c r="V317" s="2"/>
    </row>
    <row r="318" spans="1:22" ht="15.75" customHeight="1" x14ac:dyDescent="0.2">
      <c r="A318" s="2"/>
      <c r="U318" s="7"/>
      <c r="V318" s="2"/>
    </row>
    <row r="319" spans="1:22" ht="15.75" customHeight="1" x14ac:dyDescent="0.2">
      <c r="A319" s="2"/>
      <c r="U319" s="7"/>
      <c r="V319" s="2"/>
    </row>
    <row r="320" spans="1:22" ht="15.75" customHeight="1" x14ac:dyDescent="0.2">
      <c r="A320" s="2"/>
      <c r="U320" s="7"/>
      <c r="V320" s="2"/>
    </row>
    <row r="321" spans="1:22" ht="15.75" customHeight="1" x14ac:dyDescent="0.2">
      <c r="A321" s="2"/>
      <c r="U321" s="7"/>
      <c r="V321" s="2"/>
    </row>
    <row r="322" spans="1:22" ht="15.75" customHeight="1" x14ac:dyDescent="0.2">
      <c r="A322" s="2"/>
      <c r="U322" s="7"/>
      <c r="V322" s="2"/>
    </row>
    <row r="323" spans="1:22" ht="15.75" customHeight="1" x14ac:dyDescent="0.2">
      <c r="A323" s="2"/>
      <c r="U323" s="7"/>
      <c r="V323" s="2"/>
    </row>
    <row r="324" spans="1:22" ht="15.75" customHeight="1" x14ac:dyDescent="0.2">
      <c r="A324" s="2"/>
      <c r="U324" s="7"/>
      <c r="V324" s="2"/>
    </row>
    <row r="325" spans="1:22" ht="15.75" customHeight="1" x14ac:dyDescent="0.2">
      <c r="A325" s="2"/>
      <c r="U325" s="7"/>
      <c r="V325" s="2"/>
    </row>
    <row r="326" spans="1:22" ht="15.75" customHeight="1" x14ac:dyDescent="0.2">
      <c r="A326" s="2"/>
      <c r="U326" s="7"/>
      <c r="V326" s="2"/>
    </row>
    <row r="327" spans="1:22" ht="15.75" customHeight="1" x14ac:dyDescent="0.2">
      <c r="A327" s="2"/>
      <c r="U327" s="7"/>
      <c r="V327" s="2"/>
    </row>
    <row r="328" spans="1:22" ht="15.75" customHeight="1" x14ac:dyDescent="0.2">
      <c r="A328" s="2"/>
      <c r="U328" s="7"/>
      <c r="V328" s="2"/>
    </row>
    <row r="329" spans="1:22" ht="15.75" customHeight="1" x14ac:dyDescent="0.2">
      <c r="A329" s="2"/>
      <c r="U329" s="7"/>
      <c r="V329" s="2"/>
    </row>
    <row r="330" spans="1:22" ht="15.75" customHeight="1" x14ac:dyDescent="0.2">
      <c r="A330" s="2"/>
      <c r="U330" s="7"/>
      <c r="V330" s="2"/>
    </row>
    <row r="331" spans="1:22" ht="15.75" customHeight="1" x14ac:dyDescent="0.2">
      <c r="A331" s="2"/>
      <c r="U331" s="7"/>
      <c r="V331" s="2"/>
    </row>
    <row r="332" spans="1:22" ht="15.75" customHeight="1" x14ac:dyDescent="0.2">
      <c r="A332" s="2"/>
      <c r="U332" s="7"/>
      <c r="V332" s="2"/>
    </row>
    <row r="333" spans="1:22" ht="15.75" customHeight="1" x14ac:dyDescent="0.2">
      <c r="A333" s="2"/>
      <c r="U333" s="7"/>
      <c r="V333" s="2"/>
    </row>
    <row r="334" spans="1:22" ht="15.75" customHeight="1" x14ac:dyDescent="0.2">
      <c r="A334" s="2"/>
      <c r="U334" s="7"/>
      <c r="V334" s="2"/>
    </row>
    <row r="335" spans="1:22" ht="15.75" customHeight="1" x14ac:dyDescent="0.2">
      <c r="A335" s="2"/>
      <c r="U335" s="7"/>
      <c r="V335" s="2"/>
    </row>
    <row r="336" spans="1:22" ht="15.75" customHeight="1" x14ac:dyDescent="0.2">
      <c r="A336" s="2"/>
      <c r="U336" s="7"/>
      <c r="V336" s="2"/>
    </row>
    <row r="337" spans="1:22" ht="15.75" customHeight="1" x14ac:dyDescent="0.2">
      <c r="A337" s="2"/>
      <c r="U337" s="7"/>
      <c r="V337" s="2"/>
    </row>
    <row r="338" spans="1:22" ht="15.75" customHeight="1" x14ac:dyDescent="0.2">
      <c r="A338" s="2"/>
      <c r="U338" s="7"/>
      <c r="V338" s="2"/>
    </row>
    <row r="339" spans="1:22" ht="15.75" customHeight="1" x14ac:dyDescent="0.2">
      <c r="A339" s="2"/>
      <c r="U339" s="7"/>
      <c r="V339" s="2"/>
    </row>
    <row r="340" spans="1:22" ht="15.75" customHeight="1" x14ac:dyDescent="0.2">
      <c r="A340" s="2"/>
      <c r="U340" s="7"/>
      <c r="V340" s="2"/>
    </row>
    <row r="341" spans="1:22" ht="15.75" customHeight="1" x14ac:dyDescent="0.2">
      <c r="A341" s="2"/>
      <c r="U341" s="7"/>
      <c r="V341" s="2"/>
    </row>
    <row r="342" spans="1:22" ht="15.75" customHeight="1" x14ac:dyDescent="0.2">
      <c r="A342" s="2"/>
      <c r="U342" s="7"/>
      <c r="V342" s="2"/>
    </row>
    <row r="343" spans="1:22" ht="15.75" customHeight="1" x14ac:dyDescent="0.2">
      <c r="A343" s="2"/>
      <c r="U343" s="7"/>
      <c r="V343" s="2"/>
    </row>
    <row r="344" spans="1:22" ht="15.75" customHeight="1" x14ac:dyDescent="0.2">
      <c r="A344" s="2"/>
      <c r="U344" s="7"/>
      <c r="V344" s="2"/>
    </row>
    <row r="345" spans="1:22" ht="15.75" customHeight="1" x14ac:dyDescent="0.2">
      <c r="A345" s="2"/>
      <c r="U345" s="7"/>
      <c r="V345" s="2"/>
    </row>
    <row r="346" spans="1:22" ht="15.75" customHeight="1" x14ac:dyDescent="0.2">
      <c r="A346" s="2"/>
      <c r="U346" s="7"/>
      <c r="V346" s="2"/>
    </row>
    <row r="347" spans="1:22" ht="15.75" customHeight="1" x14ac:dyDescent="0.2">
      <c r="A347" s="2"/>
      <c r="U347" s="7"/>
      <c r="V347" s="2"/>
    </row>
    <row r="348" spans="1:22" ht="15.75" customHeight="1" x14ac:dyDescent="0.2">
      <c r="A348" s="2"/>
      <c r="U348" s="7"/>
      <c r="V348" s="2"/>
    </row>
    <row r="349" spans="1:22" ht="15.75" customHeight="1" x14ac:dyDescent="0.2">
      <c r="A349" s="2"/>
      <c r="U349" s="7"/>
      <c r="V349" s="2"/>
    </row>
    <row r="350" spans="1:22" ht="15.75" customHeight="1" x14ac:dyDescent="0.2">
      <c r="A350" s="2"/>
      <c r="U350" s="7"/>
      <c r="V350" s="2"/>
    </row>
    <row r="351" spans="1:22" ht="15.75" customHeight="1" x14ac:dyDescent="0.2">
      <c r="A351" s="2"/>
      <c r="U351" s="7"/>
      <c r="V351" s="2"/>
    </row>
    <row r="352" spans="1:22" ht="15.75" customHeight="1" x14ac:dyDescent="0.2">
      <c r="A352" s="2"/>
      <c r="U352" s="7"/>
      <c r="V352" s="2"/>
    </row>
    <row r="353" spans="1:22" ht="15.75" customHeight="1" x14ac:dyDescent="0.2">
      <c r="A353" s="2"/>
      <c r="U353" s="7"/>
      <c r="V353" s="2"/>
    </row>
    <row r="354" spans="1:22" ht="15.75" customHeight="1" x14ac:dyDescent="0.2">
      <c r="A354" s="2"/>
      <c r="U354" s="7"/>
      <c r="V354" s="2"/>
    </row>
    <row r="355" spans="1:22" ht="15.75" customHeight="1" x14ac:dyDescent="0.2">
      <c r="A355" s="2"/>
      <c r="U355" s="7"/>
      <c r="V355" s="2"/>
    </row>
    <row r="356" spans="1:22" ht="15.75" customHeight="1" x14ac:dyDescent="0.2">
      <c r="A356" s="2"/>
      <c r="U356" s="7"/>
      <c r="V356" s="2"/>
    </row>
    <row r="357" spans="1:22" ht="15.75" customHeight="1" x14ac:dyDescent="0.2">
      <c r="A357" s="2"/>
      <c r="U357" s="7"/>
      <c r="V357" s="2"/>
    </row>
    <row r="358" spans="1:22" ht="15.75" customHeight="1" x14ac:dyDescent="0.2">
      <c r="A358" s="2"/>
      <c r="U358" s="7"/>
      <c r="V358" s="2"/>
    </row>
    <row r="359" spans="1:22" ht="15.75" customHeight="1" x14ac:dyDescent="0.2">
      <c r="A359" s="2"/>
      <c r="U359" s="7"/>
      <c r="V359" s="2"/>
    </row>
    <row r="360" spans="1:22" ht="15.75" customHeight="1" x14ac:dyDescent="0.2">
      <c r="A360" s="2"/>
      <c r="U360" s="7"/>
      <c r="V360" s="2"/>
    </row>
    <row r="361" spans="1:22" ht="15.75" customHeight="1" x14ac:dyDescent="0.2">
      <c r="A361" s="2"/>
      <c r="U361" s="7"/>
      <c r="V361" s="2"/>
    </row>
    <row r="362" spans="1:22" ht="15.75" customHeight="1" x14ac:dyDescent="0.2">
      <c r="A362" s="2"/>
      <c r="U362" s="7"/>
      <c r="V362" s="2"/>
    </row>
    <row r="363" spans="1:22" ht="15.75" customHeight="1" x14ac:dyDescent="0.2">
      <c r="A363" s="2"/>
      <c r="U363" s="7"/>
      <c r="V363" s="2"/>
    </row>
    <row r="364" spans="1:22" ht="15.75" customHeight="1" x14ac:dyDescent="0.2">
      <c r="A364" s="2"/>
      <c r="U364" s="7"/>
      <c r="V364" s="2"/>
    </row>
    <row r="365" spans="1:22" ht="15.75" customHeight="1" x14ac:dyDescent="0.2">
      <c r="A365" s="2"/>
      <c r="U365" s="7"/>
      <c r="V365" s="2"/>
    </row>
    <row r="366" spans="1:22" ht="15.75" customHeight="1" x14ac:dyDescent="0.2">
      <c r="A366" s="2"/>
      <c r="U366" s="7"/>
      <c r="V366" s="2"/>
    </row>
    <row r="367" spans="1:22" ht="15.75" customHeight="1" x14ac:dyDescent="0.2">
      <c r="A367" s="2"/>
      <c r="U367" s="7"/>
      <c r="V367" s="2"/>
    </row>
    <row r="368" spans="1:22" ht="15.75" customHeight="1" x14ac:dyDescent="0.2">
      <c r="A368" s="2"/>
      <c r="U368" s="7"/>
      <c r="V368" s="2"/>
    </row>
    <row r="369" spans="1:22" ht="15.75" customHeight="1" x14ac:dyDescent="0.2">
      <c r="A369" s="2"/>
      <c r="U369" s="7"/>
      <c r="V369" s="2"/>
    </row>
    <row r="370" spans="1:22" ht="15.75" customHeight="1" x14ac:dyDescent="0.2">
      <c r="A370" s="2"/>
      <c r="U370" s="7"/>
      <c r="V370" s="2"/>
    </row>
    <row r="371" spans="1:22" ht="15.75" customHeight="1" x14ac:dyDescent="0.2">
      <c r="A371" s="2"/>
      <c r="U371" s="7"/>
      <c r="V371" s="2"/>
    </row>
    <row r="372" spans="1:22" ht="15.75" customHeight="1" x14ac:dyDescent="0.2">
      <c r="A372" s="2"/>
      <c r="U372" s="7"/>
      <c r="V372" s="2"/>
    </row>
    <row r="373" spans="1:22" ht="15.75" customHeight="1" x14ac:dyDescent="0.2">
      <c r="A373" s="2"/>
      <c r="U373" s="7"/>
      <c r="V373" s="2"/>
    </row>
    <row r="374" spans="1:22" ht="15.75" customHeight="1" x14ac:dyDescent="0.2">
      <c r="A374" s="2"/>
      <c r="U374" s="7"/>
      <c r="V374" s="2"/>
    </row>
    <row r="375" spans="1:22" ht="15.75" customHeight="1" x14ac:dyDescent="0.2">
      <c r="A375" s="2"/>
      <c r="U375" s="7"/>
      <c r="V375" s="2"/>
    </row>
    <row r="376" spans="1:22" ht="15.75" customHeight="1" x14ac:dyDescent="0.2">
      <c r="A376" s="2"/>
      <c r="U376" s="7"/>
      <c r="V376" s="2"/>
    </row>
    <row r="377" spans="1:22" ht="15.75" customHeight="1" x14ac:dyDescent="0.2">
      <c r="A377" s="2"/>
      <c r="U377" s="7"/>
      <c r="V377" s="2"/>
    </row>
    <row r="378" spans="1:22" ht="15.75" customHeight="1" x14ac:dyDescent="0.2">
      <c r="A378" s="2"/>
      <c r="U378" s="7"/>
      <c r="V378" s="2"/>
    </row>
    <row r="379" spans="1:22" ht="15.75" customHeight="1" x14ac:dyDescent="0.2">
      <c r="A379" s="2"/>
      <c r="U379" s="7"/>
      <c r="V379" s="2"/>
    </row>
    <row r="380" spans="1:22" ht="15.75" customHeight="1" x14ac:dyDescent="0.2">
      <c r="A380" s="2"/>
      <c r="U380" s="7"/>
      <c r="V380" s="2"/>
    </row>
    <row r="381" spans="1:22" ht="15.75" customHeight="1" x14ac:dyDescent="0.2">
      <c r="A381" s="2"/>
      <c r="U381" s="7"/>
      <c r="V381" s="2"/>
    </row>
    <row r="382" spans="1:22" ht="15.75" customHeight="1" x14ac:dyDescent="0.2">
      <c r="A382" s="2"/>
      <c r="U382" s="7"/>
      <c r="V382" s="2"/>
    </row>
    <row r="383" spans="1:22" ht="15.75" customHeight="1" x14ac:dyDescent="0.2">
      <c r="A383" s="2"/>
      <c r="U383" s="7"/>
      <c r="V383" s="2"/>
    </row>
    <row r="384" spans="1:22" ht="15.75" customHeight="1" x14ac:dyDescent="0.2">
      <c r="A384" s="2"/>
      <c r="U384" s="7"/>
      <c r="V384" s="2"/>
    </row>
    <row r="385" spans="1:22" ht="15.75" customHeight="1" x14ac:dyDescent="0.2">
      <c r="A385" s="2"/>
      <c r="U385" s="7"/>
      <c r="V385" s="2"/>
    </row>
    <row r="386" spans="1:22" ht="15.75" customHeight="1" x14ac:dyDescent="0.2">
      <c r="A386" s="2"/>
      <c r="U386" s="7"/>
      <c r="V386" s="2"/>
    </row>
    <row r="387" spans="1:22" ht="15.75" customHeight="1" x14ac:dyDescent="0.2">
      <c r="A387" s="2"/>
      <c r="U387" s="7"/>
      <c r="V387" s="2"/>
    </row>
    <row r="388" spans="1:22" ht="15.75" customHeight="1" x14ac:dyDescent="0.2">
      <c r="A388" s="2"/>
      <c r="U388" s="7"/>
      <c r="V388" s="2"/>
    </row>
    <row r="389" spans="1:22" ht="15.75" customHeight="1" x14ac:dyDescent="0.2">
      <c r="A389" s="2"/>
      <c r="U389" s="7"/>
      <c r="V389" s="2"/>
    </row>
    <row r="390" spans="1:22" ht="15.75" customHeight="1" x14ac:dyDescent="0.2">
      <c r="A390" s="2"/>
      <c r="U390" s="7"/>
      <c r="V390" s="2"/>
    </row>
    <row r="391" spans="1:22" ht="15.75" customHeight="1" x14ac:dyDescent="0.2">
      <c r="A391" s="2"/>
      <c r="U391" s="7"/>
      <c r="V391" s="2"/>
    </row>
    <row r="392" spans="1:22" ht="15.75" customHeight="1" x14ac:dyDescent="0.2">
      <c r="A392" s="2"/>
      <c r="U392" s="7"/>
      <c r="V392" s="2"/>
    </row>
    <row r="393" spans="1:22" ht="15.75" customHeight="1" x14ac:dyDescent="0.2">
      <c r="A393" s="2"/>
      <c r="U393" s="7"/>
      <c r="V393" s="2"/>
    </row>
    <row r="394" spans="1:22" ht="15.75" customHeight="1" x14ac:dyDescent="0.2">
      <c r="A394" s="2"/>
      <c r="U394" s="7"/>
      <c r="V394" s="2"/>
    </row>
    <row r="395" spans="1:22" ht="15.75" customHeight="1" x14ac:dyDescent="0.2">
      <c r="A395" s="2"/>
      <c r="U395" s="7"/>
      <c r="V395" s="2"/>
    </row>
    <row r="396" spans="1:22" ht="15.75" customHeight="1" x14ac:dyDescent="0.2">
      <c r="A396" s="2"/>
      <c r="U396" s="7"/>
      <c r="V396" s="2"/>
    </row>
    <row r="397" spans="1:22" ht="15.75" customHeight="1" x14ac:dyDescent="0.2">
      <c r="A397" s="2"/>
      <c r="U397" s="7"/>
      <c r="V397" s="2"/>
    </row>
    <row r="398" spans="1:22" ht="15.75" customHeight="1" x14ac:dyDescent="0.2">
      <c r="A398" s="2"/>
      <c r="U398" s="7"/>
      <c r="V398" s="2"/>
    </row>
    <row r="399" spans="1:22" ht="15.75" customHeight="1" x14ac:dyDescent="0.2">
      <c r="A399" s="2"/>
      <c r="U399" s="7"/>
      <c r="V399" s="2"/>
    </row>
    <row r="400" spans="1:22" ht="15.75" customHeight="1" x14ac:dyDescent="0.2">
      <c r="A400" s="2"/>
      <c r="U400" s="7"/>
      <c r="V400" s="2"/>
    </row>
    <row r="401" spans="1:22" ht="15.75" customHeight="1" x14ac:dyDescent="0.2">
      <c r="A401" s="2"/>
      <c r="U401" s="7"/>
      <c r="V401" s="2"/>
    </row>
    <row r="402" spans="1:22" ht="15.75" customHeight="1" x14ac:dyDescent="0.2">
      <c r="A402" s="2"/>
      <c r="U402" s="7"/>
      <c r="V402" s="2"/>
    </row>
    <row r="403" spans="1:22" ht="15.75" customHeight="1" x14ac:dyDescent="0.2">
      <c r="A403" s="2"/>
      <c r="U403" s="7"/>
      <c r="V403" s="2"/>
    </row>
    <row r="404" spans="1:22" ht="15.75" customHeight="1" x14ac:dyDescent="0.2">
      <c r="A404" s="2"/>
      <c r="U404" s="7"/>
      <c r="V404" s="2"/>
    </row>
    <row r="405" spans="1:22" ht="15.75" customHeight="1" x14ac:dyDescent="0.2">
      <c r="A405" s="2"/>
      <c r="U405" s="7"/>
      <c r="V405" s="2"/>
    </row>
    <row r="406" spans="1:22" ht="15.75" customHeight="1" x14ac:dyDescent="0.2">
      <c r="A406" s="2"/>
      <c r="U406" s="7"/>
      <c r="V406" s="2"/>
    </row>
    <row r="407" spans="1:22" ht="15.75" customHeight="1" x14ac:dyDescent="0.2">
      <c r="A407" s="2"/>
      <c r="U407" s="7"/>
      <c r="V407" s="2"/>
    </row>
    <row r="408" spans="1:22" ht="15.75" customHeight="1" x14ac:dyDescent="0.2">
      <c r="A408" s="2"/>
      <c r="U408" s="7"/>
      <c r="V408" s="2"/>
    </row>
    <row r="409" spans="1:22" ht="15.75" customHeight="1" x14ac:dyDescent="0.2">
      <c r="A409" s="2"/>
      <c r="U409" s="7"/>
      <c r="V409" s="2"/>
    </row>
    <row r="410" spans="1:22" ht="15.75" customHeight="1" x14ac:dyDescent="0.2">
      <c r="A410" s="2"/>
      <c r="U410" s="7"/>
      <c r="V410" s="2"/>
    </row>
    <row r="411" spans="1:22" ht="15.75" customHeight="1" x14ac:dyDescent="0.2">
      <c r="A411" s="2"/>
      <c r="U411" s="7"/>
      <c r="V411" s="2"/>
    </row>
    <row r="412" spans="1:22" ht="15.75" customHeight="1" x14ac:dyDescent="0.2">
      <c r="A412" s="2"/>
      <c r="U412" s="7"/>
      <c r="V412" s="2"/>
    </row>
    <row r="413" spans="1:22" ht="15.75" customHeight="1" x14ac:dyDescent="0.2">
      <c r="A413" s="2"/>
      <c r="U413" s="7"/>
      <c r="V413" s="2"/>
    </row>
    <row r="414" spans="1:22" ht="15.75" customHeight="1" x14ac:dyDescent="0.2">
      <c r="A414" s="2"/>
      <c r="U414" s="7"/>
      <c r="V414" s="2"/>
    </row>
    <row r="415" spans="1:22" ht="15.75" customHeight="1" x14ac:dyDescent="0.2">
      <c r="A415" s="2"/>
      <c r="U415" s="7"/>
      <c r="V415" s="2"/>
    </row>
    <row r="416" spans="1:22" ht="15.75" customHeight="1" x14ac:dyDescent="0.2">
      <c r="A416" s="2"/>
      <c r="U416" s="7"/>
      <c r="V416" s="2"/>
    </row>
    <row r="417" spans="1:22" ht="15.75" customHeight="1" x14ac:dyDescent="0.2">
      <c r="A417" s="2"/>
      <c r="U417" s="7"/>
      <c r="V417" s="2"/>
    </row>
    <row r="418" spans="1:22" ht="15.75" customHeight="1" x14ac:dyDescent="0.2">
      <c r="A418" s="2"/>
      <c r="U418" s="7"/>
      <c r="V418" s="2"/>
    </row>
    <row r="419" spans="1:22" ht="15.75" customHeight="1" x14ac:dyDescent="0.2">
      <c r="A419" s="2"/>
      <c r="U419" s="7"/>
      <c r="V419" s="2"/>
    </row>
    <row r="420" spans="1:22" ht="15.75" customHeight="1" x14ac:dyDescent="0.2">
      <c r="A420" s="2"/>
      <c r="U420" s="7"/>
      <c r="V420" s="2"/>
    </row>
    <row r="421" spans="1:22" ht="15.75" customHeight="1" x14ac:dyDescent="0.2">
      <c r="A421" s="2"/>
      <c r="U421" s="7"/>
      <c r="V421" s="2"/>
    </row>
    <row r="422" spans="1:22" ht="15.75" customHeight="1" x14ac:dyDescent="0.2">
      <c r="A422" s="2"/>
      <c r="U422" s="7"/>
      <c r="V422" s="2"/>
    </row>
    <row r="423" spans="1:22" ht="15.75" customHeight="1" x14ac:dyDescent="0.2">
      <c r="A423" s="2"/>
      <c r="U423" s="7"/>
      <c r="V423" s="2"/>
    </row>
    <row r="424" spans="1:22" ht="15.75" customHeight="1" x14ac:dyDescent="0.2">
      <c r="A424" s="2"/>
      <c r="U424" s="7"/>
      <c r="V424" s="2"/>
    </row>
    <row r="425" spans="1:22" ht="15.75" customHeight="1" x14ac:dyDescent="0.2">
      <c r="A425" s="2"/>
      <c r="U425" s="7"/>
      <c r="V425" s="2"/>
    </row>
    <row r="426" spans="1:22" ht="15.75" customHeight="1" x14ac:dyDescent="0.2">
      <c r="A426" s="2"/>
      <c r="U426" s="7"/>
      <c r="V426" s="2"/>
    </row>
    <row r="427" spans="1:22" ht="15.75" customHeight="1" x14ac:dyDescent="0.2">
      <c r="A427" s="2"/>
      <c r="U427" s="7"/>
      <c r="V427" s="2"/>
    </row>
    <row r="428" spans="1:22" ht="15.75" customHeight="1" x14ac:dyDescent="0.2">
      <c r="A428" s="2"/>
      <c r="U428" s="7"/>
      <c r="V428" s="2"/>
    </row>
    <row r="429" spans="1:22" ht="15.75" customHeight="1" x14ac:dyDescent="0.2">
      <c r="A429" s="2"/>
      <c r="U429" s="7"/>
      <c r="V429" s="2"/>
    </row>
    <row r="430" spans="1:22" ht="15.75" customHeight="1" x14ac:dyDescent="0.2">
      <c r="A430" s="2"/>
      <c r="U430" s="7"/>
      <c r="V430" s="2"/>
    </row>
    <row r="431" spans="1:22" ht="15.75" customHeight="1" x14ac:dyDescent="0.2">
      <c r="A431" s="2"/>
      <c r="U431" s="7"/>
      <c r="V431" s="2"/>
    </row>
    <row r="432" spans="1:22" ht="15.75" customHeight="1" x14ac:dyDescent="0.2">
      <c r="A432" s="2"/>
      <c r="U432" s="7"/>
      <c r="V432" s="2"/>
    </row>
    <row r="433" spans="1:22" ht="15.75" customHeight="1" x14ac:dyDescent="0.2">
      <c r="A433" s="2"/>
      <c r="U433" s="7"/>
      <c r="V433" s="2"/>
    </row>
    <row r="434" spans="1:22" ht="15.75" customHeight="1" x14ac:dyDescent="0.2">
      <c r="A434" s="2"/>
      <c r="U434" s="7"/>
      <c r="V434" s="2"/>
    </row>
    <row r="435" spans="1:22" ht="15.75" customHeight="1" x14ac:dyDescent="0.2">
      <c r="A435" s="2"/>
      <c r="U435" s="7"/>
      <c r="V435" s="2"/>
    </row>
    <row r="436" spans="1:22" ht="15.75" customHeight="1" x14ac:dyDescent="0.2">
      <c r="A436" s="2"/>
      <c r="U436" s="7"/>
      <c r="V436" s="2"/>
    </row>
    <row r="437" spans="1:22" ht="15.75" customHeight="1" x14ac:dyDescent="0.2">
      <c r="A437" s="2"/>
      <c r="U437" s="7"/>
      <c r="V437" s="2"/>
    </row>
    <row r="438" spans="1:22" ht="15.75" customHeight="1" x14ac:dyDescent="0.2">
      <c r="A438" s="2"/>
      <c r="U438" s="7"/>
      <c r="V438" s="2"/>
    </row>
    <row r="439" spans="1:22" ht="15.75" customHeight="1" x14ac:dyDescent="0.2">
      <c r="A439" s="2"/>
      <c r="U439" s="7"/>
      <c r="V439" s="2"/>
    </row>
    <row r="440" spans="1:22" ht="15.75" customHeight="1" x14ac:dyDescent="0.2">
      <c r="A440" s="2"/>
      <c r="U440" s="7"/>
      <c r="V440" s="2"/>
    </row>
    <row r="441" spans="1:22" ht="15.75" customHeight="1" x14ac:dyDescent="0.2">
      <c r="A441" s="2"/>
      <c r="U441" s="7"/>
      <c r="V441" s="2"/>
    </row>
    <row r="442" spans="1:22" ht="15.75" customHeight="1" x14ac:dyDescent="0.2">
      <c r="A442" s="2"/>
      <c r="U442" s="7"/>
      <c r="V442" s="2"/>
    </row>
    <row r="443" spans="1:22" ht="15.75" customHeight="1" x14ac:dyDescent="0.2">
      <c r="A443" s="2"/>
      <c r="U443" s="7"/>
      <c r="V443" s="2"/>
    </row>
    <row r="444" spans="1:22" ht="15.75" customHeight="1" x14ac:dyDescent="0.2">
      <c r="A444" s="2"/>
      <c r="U444" s="7"/>
      <c r="V444" s="2"/>
    </row>
    <row r="445" spans="1:22" ht="15.75" customHeight="1" x14ac:dyDescent="0.2">
      <c r="A445" s="2"/>
      <c r="U445" s="7"/>
      <c r="V445" s="2"/>
    </row>
    <row r="446" spans="1:22" ht="15.75" customHeight="1" x14ac:dyDescent="0.2">
      <c r="A446" s="2"/>
      <c r="U446" s="7"/>
      <c r="V446" s="2"/>
    </row>
    <row r="447" spans="1:22" ht="15.75" customHeight="1" x14ac:dyDescent="0.2">
      <c r="A447" s="2"/>
      <c r="U447" s="7"/>
      <c r="V447" s="2"/>
    </row>
    <row r="448" spans="1:22" ht="15.75" customHeight="1" x14ac:dyDescent="0.2">
      <c r="A448" s="2"/>
      <c r="U448" s="7"/>
      <c r="V448" s="2"/>
    </row>
    <row r="449" spans="1:22" ht="15.75" customHeight="1" x14ac:dyDescent="0.2">
      <c r="A449" s="2"/>
      <c r="U449" s="7"/>
      <c r="V449" s="2"/>
    </row>
    <row r="450" spans="1:22" ht="15.75" customHeight="1" x14ac:dyDescent="0.2">
      <c r="A450" s="2"/>
      <c r="U450" s="7"/>
      <c r="V450" s="2"/>
    </row>
    <row r="451" spans="1:22" ht="15.75" customHeight="1" x14ac:dyDescent="0.2">
      <c r="A451" s="2"/>
      <c r="U451" s="7"/>
      <c r="V451" s="2"/>
    </row>
    <row r="452" spans="1:22" ht="15.75" customHeight="1" x14ac:dyDescent="0.2">
      <c r="A452" s="2"/>
      <c r="U452" s="7"/>
      <c r="V452" s="2"/>
    </row>
    <row r="453" spans="1:22" ht="15.75" customHeight="1" x14ac:dyDescent="0.2">
      <c r="A453" s="2"/>
      <c r="U453" s="7"/>
      <c r="V453" s="2"/>
    </row>
    <row r="454" spans="1:22" ht="15.75" customHeight="1" x14ac:dyDescent="0.2">
      <c r="A454" s="2"/>
      <c r="U454" s="7"/>
      <c r="V454" s="2"/>
    </row>
    <row r="455" spans="1:22" ht="15.75" customHeight="1" x14ac:dyDescent="0.2">
      <c r="A455" s="2"/>
      <c r="U455" s="7"/>
      <c r="V455" s="2"/>
    </row>
    <row r="456" spans="1:22" ht="15.75" customHeight="1" x14ac:dyDescent="0.2">
      <c r="A456" s="2"/>
      <c r="U456" s="7"/>
      <c r="V456" s="2"/>
    </row>
    <row r="457" spans="1:22" ht="15.75" customHeight="1" x14ac:dyDescent="0.2">
      <c r="A457" s="2"/>
      <c r="U457" s="7"/>
      <c r="V457" s="2"/>
    </row>
    <row r="458" spans="1:22" ht="15.75" customHeight="1" x14ac:dyDescent="0.2">
      <c r="A458" s="2"/>
      <c r="U458" s="7"/>
      <c r="V458" s="2"/>
    </row>
    <row r="459" spans="1:22" ht="15.75" customHeight="1" x14ac:dyDescent="0.2">
      <c r="A459" s="2"/>
      <c r="U459" s="7"/>
      <c r="V459" s="2"/>
    </row>
    <row r="460" spans="1:22" ht="15.75" customHeight="1" x14ac:dyDescent="0.2">
      <c r="A460" s="2"/>
      <c r="U460" s="7"/>
      <c r="V460" s="2"/>
    </row>
    <row r="461" spans="1:22" ht="15.75" customHeight="1" x14ac:dyDescent="0.2">
      <c r="A461" s="2"/>
      <c r="U461" s="7"/>
      <c r="V461" s="2"/>
    </row>
    <row r="462" spans="1:22" ht="15.75" customHeight="1" x14ac:dyDescent="0.2">
      <c r="A462" s="2"/>
      <c r="U462" s="7"/>
      <c r="V462" s="2"/>
    </row>
    <row r="463" spans="1:22" ht="15.75" customHeight="1" x14ac:dyDescent="0.2">
      <c r="A463" s="2"/>
      <c r="U463" s="7"/>
      <c r="V463" s="2"/>
    </row>
    <row r="464" spans="1:22" ht="15.75" customHeight="1" x14ac:dyDescent="0.2">
      <c r="A464" s="2"/>
      <c r="U464" s="7"/>
      <c r="V464" s="2"/>
    </row>
    <row r="465" spans="1:22" ht="15.75" customHeight="1" x14ac:dyDescent="0.2">
      <c r="A465" s="2"/>
      <c r="U465" s="7"/>
      <c r="V465" s="2"/>
    </row>
    <row r="466" spans="1:22" ht="15.75" customHeight="1" x14ac:dyDescent="0.2">
      <c r="A466" s="2"/>
      <c r="U466" s="7"/>
      <c r="V466" s="2"/>
    </row>
    <row r="467" spans="1:22" ht="15.75" customHeight="1" x14ac:dyDescent="0.2">
      <c r="A467" s="2"/>
      <c r="U467" s="7"/>
      <c r="V467" s="2"/>
    </row>
    <row r="468" spans="1:22" ht="15.75" customHeight="1" x14ac:dyDescent="0.2">
      <c r="A468" s="2"/>
      <c r="U468" s="7"/>
      <c r="V468" s="2"/>
    </row>
    <row r="469" spans="1:22" ht="15.75" customHeight="1" x14ac:dyDescent="0.2">
      <c r="A469" s="2"/>
      <c r="U469" s="7"/>
      <c r="V469" s="2"/>
    </row>
    <row r="470" spans="1:22" ht="15.75" customHeight="1" x14ac:dyDescent="0.2">
      <c r="A470" s="2"/>
      <c r="U470" s="7"/>
      <c r="V470" s="2"/>
    </row>
    <row r="471" spans="1:22" ht="15.75" customHeight="1" x14ac:dyDescent="0.2">
      <c r="A471" s="2"/>
      <c r="U471" s="7"/>
      <c r="V471" s="2"/>
    </row>
    <row r="472" spans="1:22" ht="15.75" customHeight="1" x14ac:dyDescent="0.2">
      <c r="A472" s="2"/>
      <c r="U472" s="7"/>
      <c r="V472" s="2"/>
    </row>
    <row r="473" spans="1:22" ht="15.75" customHeight="1" x14ac:dyDescent="0.2">
      <c r="A473" s="2"/>
      <c r="U473" s="7"/>
      <c r="V473" s="2"/>
    </row>
    <row r="474" spans="1:22" ht="15.75" customHeight="1" x14ac:dyDescent="0.2">
      <c r="A474" s="2"/>
      <c r="U474" s="7"/>
      <c r="V474" s="2"/>
    </row>
    <row r="475" spans="1:22" ht="15.75" customHeight="1" x14ac:dyDescent="0.2">
      <c r="A475" s="2"/>
      <c r="U475" s="7"/>
      <c r="V475" s="2"/>
    </row>
    <row r="476" spans="1:22" ht="15.75" customHeight="1" x14ac:dyDescent="0.2">
      <c r="A476" s="2"/>
      <c r="U476" s="7"/>
      <c r="V476" s="2"/>
    </row>
    <row r="477" spans="1:22" ht="15.75" customHeight="1" x14ac:dyDescent="0.2">
      <c r="A477" s="2"/>
      <c r="U477" s="7"/>
      <c r="V477" s="2"/>
    </row>
    <row r="478" spans="1:22" ht="15.75" customHeight="1" x14ac:dyDescent="0.2">
      <c r="A478" s="2"/>
      <c r="U478" s="7"/>
      <c r="V478" s="2"/>
    </row>
    <row r="479" spans="1:22" ht="15.75" customHeight="1" x14ac:dyDescent="0.2">
      <c r="A479" s="2"/>
      <c r="U479" s="7"/>
      <c r="V479" s="2"/>
    </row>
    <row r="480" spans="1:22" ht="15.75" customHeight="1" x14ac:dyDescent="0.2">
      <c r="A480" s="2"/>
      <c r="U480" s="7"/>
      <c r="V480" s="2"/>
    </row>
    <row r="481" spans="1:22" ht="15.75" customHeight="1" x14ac:dyDescent="0.2">
      <c r="A481" s="2"/>
      <c r="U481" s="7"/>
      <c r="V481" s="2"/>
    </row>
    <row r="482" spans="1:22" ht="15.75" customHeight="1" x14ac:dyDescent="0.2">
      <c r="A482" s="2"/>
      <c r="U482" s="7"/>
      <c r="V482" s="2"/>
    </row>
    <row r="483" spans="1:22" ht="15.75" customHeight="1" x14ac:dyDescent="0.2">
      <c r="A483" s="2"/>
      <c r="U483" s="7"/>
      <c r="V483" s="2"/>
    </row>
    <row r="484" spans="1:22" ht="15.75" customHeight="1" x14ac:dyDescent="0.2">
      <c r="A484" s="2"/>
      <c r="U484" s="7"/>
      <c r="V484" s="2"/>
    </row>
    <row r="485" spans="1:22" ht="15.75" customHeight="1" x14ac:dyDescent="0.2">
      <c r="A485" s="2"/>
      <c r="U485" s="7"/>
      <c r="V485" s="2"/>
    </row>
    <row r="486" spans="1:22" ht="15.75" customHeight="1" x14ac:dyDescent="0.2">
      <c r="A486" s="2"/>
      <c r="U486" s="7"/>
      <c r="V486" s="2"/>
    </row>
    <row r="487" spans="1:22" ht="15.75" customHeight="1" x14ac:dyDescent="0.2">
      <c r="A487" s="2"/>
      <c r="U487" s="7"/>
      <c r="V487" s="2"/>
    </row>
    <row r="488" spans="1:22" ht="15.75" customHeight="1" x14ac:dyDescent="0.2">
      <c r="A488" s="2"/>
      <c r="U488" s="7"/>
      <c r="V488" s="2"/>
    </row>
    <row r="489" spans="1:22" ht="15.75" customHeight="1" x14ac:dyDescent="0.2">
      <c r="A489" s="2"/>
      <c r="U489" s="7"/>
      <c r="V489" s="2"/>
    </row>
    <row r="490" spans="1:22" ht="15.75" customHeight="1" x14ac:dyDescent="0.2">
      <c r="A490" s="2"/>
      <c r="U490" s="7"/>
      <c r="V490" s="2"/>
    </row>
    <row r="491" spans="1:22" ht="15.75" customHeight="1" x14ac:dyDescent="0.2">
      <c r="A491" s="2"/>
      <c r="U491" s="7"/>
      <c r="V491" s="2"/>
    </row>
    <row r="492" spans="1:22" ht="15.75" customHeight="1" x14ac:dyDescent="0.2">
      <c r="A492" s="2"/>
      <c r="U492" s="7"/>
      <c r="V492" s="2"/>
    </row>
    <row r="493" spans="1:22" ht="15.75" customHeight="1" x14ac:dyDescent="0.2">
      <c r="A493" s="2"/>
      <c r="U493" s="7"/>
      <c r="V493" s="2"/>
    </row>
    <row r="494" spans="1:22" ht="15.75" customHeight="1" x14ac:dyDescent="0.2">
      <c r="A494" s="2"/>
      <c r="U494" s="7"/>
      <c r="V494" s="2"/>
    </row>
    <row r="495" spans="1:22" ht="15.75" customHeight="1" x14ac:dyDescent="0.2">
      <c r="A495" s="2"/>
      <c r="U495" s="7"/>
      <c r="V495" s="2"/>
    </row>
    <row r="496" spans="1:22" ht="15.75" customHeight="1" x14ac:dyDescent="0.2">
      <c r="A496" s="2"/>
      <c r="U496" s="7"/>
      <c r="V496" s="2"/>
    </row>
    <row r="497" spans="1:22" ht="15.75" customHeight="1" x14ac:dyDescent="0.2">
      <c r="A497" s="2"/>
      <c r="U497" s="7"/>
      <c r="V497" s="2"/>
    </row>
    <row r="498" spans="1:22" ht="15.75" customHeight="1" x14ac:dyDescent="0.2">
      <c r="A498" s="2"/>
      <c r="U498" s="7"/>
      <c r="V498" s="2"/>
    </row>
    <row r="499" spans="1:22" ht="15.75" customHeight="1" x14ac:dyDescent="0.2">
      <c r="A499" s="2"/>
      <c r="U499" s="7"/>
      <c r="V499" s="2"/>
    </row>
    <row r="500" spans="1:22" ht="15.75" customHeight="1" x14ac:dyDescent="0.2">
      <c r="A500" s="2"/>
      <c r="U500" s="7"/>
      <c r="V500" s="2"/>
    </row>
    <row r="501" spans="1:22" ht="15.75" customHeight="1" x14ac:dyDescent="0.2">
      <c r="A501" s="2"/>
      <c r="U501" s="7"/>
      <c r="V501" s="2"/>
    </row>
    <row r="502" spans="1:22" ht="15.75" customHeight="1" x14ac:dyDescent="0.2">
      <c r="A502" s="2"/>
      <c r="U502" s="7"/>
      <c r="V502" s="2"/>
    </row>
    <row r="503" spans="1:22" ht="15.75" customHeight="1" x14ac:dyDescent="0.2">
      <c r="A503" s="2"/>
      <c r="U503" s="7"/>
      <c r="V503" s="2"/>
    </row>
    <row r="504" spans="1:22" ht="15.75" customHeight="1" x14ac:dyDescent="0.2">
      <c r="A504" s="2"/>
      <c r="U504" s="7"/>
      <c r="V504" s="2"/>
    </row>
    <row r="505" spans="1:22" ht="15.75" customHeight="1" x14ac:dyDescent="0.2">
      <c r="A505" s="2"/>
      <c r="U505" s="7"/>
      <c r="V505" s="2"/>
    </row>
    <row r="506" spans="1:22" ht="15.75" customHeight="1" x14ac:dyDescent="0.2">
      <c r="A506" s="2"/>
      <c r="U506" s="7"/>
      <c r="V506" s="2"/>
    </row>
    <row r="507" spans="1:22" ht="15.75" customHeight="1" x14ac:dyDescent="0.2">
      <c r="A507" s="2"/>
      <c r="U507" s="7"/>
      <c r="V507" s="2"/>
    </row>
    <row r="508" spans="1:22" ht="15.75" customHeight="1" x14ac:dyDescent="0.2">
      <c r="A508" s="2"/>
      <c r="U508" s="7"/>
      <c r="V508" s="2"/>
    </row>
    <row r="509" spans="1:22" ht="15.75" customHeight="1" x14ac:dyDescent="0.2">
      <c r="A509" s="2"/>
      <c r="U509" s="7"/>
      <c r="V509" s="2"/>
    </row>
    <row r="510" spans="1:22" ht="15.75" customHeight="1" x14ac:dyDescent="0.2">
      <c r="A510" s="2"/>
      <c r="U510" s="7"/>
      <c r="V510" s="2"/>
    </row>
    <row r="511" spans="1:22" ht="15.75" customHeight="1" x14ac:dyDescent="0.2">
      <c r="A511" s="2"/>
      <c r="U511" s="7"/>
      <c r="V511" s="2"/>
    </row>
    <row r="512" spans="1:22" ht="15.75" customHeight="1" x14ac:dyDescent="0.2">
      <c r="A512" s="2"/>
      <c r="U512" s="7"/>
      <c r="V512" s="2"/>
    </row>
    <row r="513" spans="1:22" ht="15.75" customHeight="1" x14ac:dyDescent="0.2">
      <c r="A513" s="2"/>
      <c r="U513" s="7"/>
      <c r="V513" s="2"/>
    </row>
    <row r="514" spans="1:22" ht="15.75" customHeight="1" x14ac:dyDescent="0.2">
      <c r="A514" s="2"/>
      <c r="U514" s="7"/>
      <c r="V514" s="2"/>
    </row>
    <row r="515" spans="1:22" ht="15.75" customHeight="1" x14ac:dyDescent="0.2">
      <c r="A515" s="2"/>
      <c r="U515" s="7"/>
      <c r="V515" s="2"/>
    </row>
    <row r="516" spans="1:22" ht="15.75" customHeight="1" x14ac:dyDescent="0.2">
      <c r="A516" s="2"/>
      <c r="U516" s="7"/>
      <c r="V516" s="2"/>
    </row>
    <row r="517" spans="1:22" ht="15.75" customHeight="1" x14ac:dyDescent="0.2">
      <c r="A517" s="2"/>
      <c r="U517" s="7"/>
      <c r="V517" s="2"/>
    </row>
    <row r="518" spans="1:22" ht="15.75" customHeight="1" x14ac:dyDescent="0.2">
      <c r="A518" s="2"/>
      <c r="U518" s="7"/>
      <c r="V518" s="2"/>
    </row>
    <row r="519" spans="1:22" ht="15.75" customHeight="1" x14ac:dyDescent="0.2">
      <c r="A519" s="2"/>
      <c r="U519" s="7"/>
      <c r="V519" s="2"/>
    </row>
    <row r="520" spans="1:22" ht="15.75" customHeight="1" x14ac:dyDescent="0.2">
      <c r="A520" s="2"/>
      <c r="U520" s="7"/>
      <c r="V520" s="2"/>
    </row>
    <row r="521" spans="1:22" ht="15.75" customHeight="1" x14ac:dyDescent="0.2">
      <c r="A521" s="2"/>
      <c r="U521" s="7"/>
      <c r="V521" s="2"/>
    </row>
    <row r="522" spans="1:22" ht="15.75" customHeight="1" x14ac:dyDescent="0.2">
      <c r="A522" s="2"/>
      <c r="U522" s="7"/>
      <c r="V522" s="2"/>
    </row>
    <row r="523" spans="1:22" ht="15.75" customHeight="1" x14ac:dyDescent="0.2">
      <c r="A523" s="2"/>
      <c r="U523" s="7"/>
      <c r="V523" s="2"/>
    </row>
    <row r="524" spans="1:22" ht="15.75" customHeight="1" x14ac:dyDescent="0.2">
      <c r="A524" s="2"/>
      <c r="U524" s="7"/>
      <c r="V524" s="2"/>
    </row>
    <row r="525" spans="1:22" ht="15.75" customHeight="1" x14ac:dyDescent="0.2">
      <c r="A525" s="2"/>
      <c r="U525" s="7"/>
      <c r="V525" s="2"/>
    </row>
    <row r="526" spans="1:22" ht="15.75" customHeight="1" x14ac:dyDescent="0.2">
      <c r="A526" s="2"/>
      <c r="U526" s="7"/>
      <c r="V526" s="2"/>
    </row>
    <row r="527" spans="1:22" ht="15.75" customHeight="1" x14ac:dyDescent="0.2">
      <c r="A527" s="2"/>
      <c r="U527" s="7"/>
      <c r="V527" s="2"/>
    </row>
    <row r="528" spans="1:22" ht="15.75" customHeight="1" x14ac:dyDescent="0.2">
      <c r="A528" s="2"/>
      <c r="U528" s="7"/>
      <c r="V528" s="2"/>
    </row>
    <row r="529" spans="1:22" ht="15.75" customHeight="1" x14ac:dyDescent="0.2">
      <c r="A529" s="2"/>
      <c r="U529" s="7"/>
      <c r="V529" s="2"/>
    </row>
    <row r="530" spans="1:22" ht="15.75" customHeight="1" x14ac:dyDescent="0.2">
      <c r="A530" s="2"/>
      <c r="U530" s="7"/>
      <c r="V530" s="2"/>
    </row>
    <row r="531" spans="1:22" ht="15.75" customHeight="1" x14ac:dyDescent="0.2">
      <c r="A531" s="2"/>
      <c r="U531" s="7"/>
      <c r="V531" s="2"/>
    </row>
    <row r="532" spans="1:22" ht="15.75" customHeight="1" x14ac:dyDescent="0.2">
      <c r="A532" s="2"/>
      <c r="U532" s="7"/>
      <c r="V532" s="2"/>
    </row>
    <row r="533" spans="1:22" ht="15.75" customHeight="1" x14ac:dyDescent="0.2">
      <c r="A533" s="2"/>
      <c r="U533" s="7"/>
      <c r="V533" s="2"/>
    </row>
    <row r="534" spans="1:22" ht="15.75" customHeight="1" x14ac:dyDescent="0.2">
      <c r="A534" s="2"/>
      <c r="U534" s="7"/>
      <c r="V534" s="2"/>
    </row>
    <row r="535" spans="1:22" ht="15.75" customHeight="1" x14ac:dyDescent="0.2">
      <c r="A535" s="2"/>
      <c r="U535" s="7"/>
      <c r="V535" s="2"/>
    </row>
    <row r="536" spans="1:22" ht="15.75" customHeight="1" x14ac:dyDescent="0.2">
      <c r="A536" s="2"/>
      <c r="U536" s="7"/>
      <c r="V536" s="2"/>
    </row>
    <row r="537" spans="1:22" ht="15.75" customHeight="1" x14ac:dyDescent="0.2">
      <c r="A537" s="2"/>
      <c r="U537" s="7"/>
      <c r="V537" s="2"/>
    </row>
    <row r="538" spans="1:22" ht="15.75" customHeight="1" x14ac:dyDescent="0.2">
      <c r="A538" s="2"/>
      <c r="U538" s="7"/>
      <c r="V538" s="2"/>
    </row>
    <row r="539" spans="1:22" ht="15.75" customHeight="1" x14ac:dyDescent="0.2">
      <c r="A539" s="2"/>
      <c r="U539" s="7"/>
      <c r="V539" s="2"/>
    </row>
    <row r="540" spans="1:22" ht="15.75" customHeight="1" x14ac:dyDescent="0.2">
      <c r="A540" s="2"/>
      <c r="U540" s="7"/>
      <c r="V540" s="2"/>
    </row>
    <row r="541" spans="1:22" ht="15.75" customHeight="1" x14ac:dyDescent="0.2">
      <c r="A541" s="2"/>
      <c r="U541" s="7"/>
      <c r="V541" s="2"/>
    </row>
    <row r="542" spans="1:22" ht="15.75" customHeight="1" x14ac:dyDescent="0.2">
      <c r="A542" s="2"/>
      <c r="U542" s="7"/>
      <c r="V542" s="2"/>
    </row>
    <row r="543" spans="1:22" ht="15.75" customHeight="1" x14ac:dyDescent="0.2">
      <c r="A543" s="2"/>
      <c r="U543" s="7"/>
      <c r="V543" s="2"/>
    </row>
    <row r="544" spans="1:22" ht="15.75" customHeight="1" x14ac:dyDescent="0.2">
      <c r="A544" s="2"/>
      <c r="U544" s="7"/>
      <c r="V544" s="2"/>
    </row>
    <row r="545" spans="1:22" ht="15.75" customHeight="1" x14ac:dyDescent="0.2">
      <c r="A545" s="2"/>
      <c r="U545" s="7"/>
      <c r="V545" s="2"/>
    </row>
    <row r="546" spans="1:22" ht="15.75" customHeight="1" x14ac:dyDescent="0.2">
      <c r="A546" s="2"/>
      <c r="U546" s="7"/>
      <c r="V546" s="2"/>
    </row>
    <row r="547" spans="1:22" ht="15.75" customHeight="1" x14ac:dyDescent="0.2">
      <c r="A547" s="2"/>
      <c r="U547" s="7"/>
      <c r="V547" s="2"/>
    </row>
    <row r="548" spans="1:22" ht="15.75" customHeight="1" x14ac:dyDescent="0.2">
      <c r="A548" s="2"/>
      <c r="U548" s="7"/>
      <c r="V548" s="2"/>
    </row>
    <row r="549" spans="1:22" ht="15.75" customHeight="1" x14ac:dyDescent="0.2">
      <c r="A549" s="2"/>
      <c r="U549" s="7"/>
      <c r="V549" s="2"/>
    </row>
    <row r="550" spans="1:22" ht="15.75" customHeight="1" x14ac:dyDescent="0.2">
      <c r="A550" s="2"/>
      <c r="U550" s="7"/>
      <c r="V550" s="2"/>
    </row>
    <row r="551" spans="1:22" ht="15.75" customHeight="1" x14ac:dyDescent="0.2">
      <c r="A551" s="2"/>
      <c r="U551" s="7"/>
      <c r="V551" s="2"/>
    </row>
    <row r="552" spans="1:22" ht="15.75" customHeight="1" x14ac:dyDescent="0.2">
      <c r="A552" s="2"/>
      <c r="U552" s="7"/>
      <c r="V552" s="2"/>
    </row>
    <row r="553" spans="1:22" ht="15.75" customHeight="1" x14ac:dyDescent="0.2">
      <c r="A553" s="2"/>
      <c r="U553" s="7"/>
      <c r="V553" s="2"/>
    </row>
    <row r="554" spans="1:22" ht="15.75" customHeight="1" x14ac:dyDescent="0.2">
      <c r="A554" s="2"/>
      <c r="U554" s="7"/>
      <c r="V554" s="2"/>
    </row>
    <row r="555" spans="1:22" ht="15.75" customHeight="1" x14ac:dyDescent="0.2">
      <c r="A555" s="2"/>
      <c r="U555" s="7"/>
      <c r="V555" s="2"/>
    </row>
    <row r="556" spans="1:22" ht="15.75" customHeight="1" x14ac:dyDescent="0.2">
      <c r="A556" s="2"/>
      <c r="U556" s="7"/>
      <c r="V556" s="2"/>
    </row>
    <row r="557" spans="1:22" ht="15.75" customHeight="1" x14ac:dyDescent="0.2">
      <c r="A557" s="2"/>
      <c r="U557" s="7"/>
      <c r="V557" s="2"/>
    </row>
    <row r="558" spans="1:22" ht="15.75" customHeight="1" x14ac:dyDescent="0.2">
      <c r="A558" s="2"/>
      <c r="U558" s="7"/>
      <c r="V558" s="2"/>
    </row>
    <row r="559" spans="1:22" ht="15.75" customHeight="1" x14ac:dyDescent="0.2">
      <c r="A559" s="2"/>
      <c r="U559" s="7"/>
      <c r="V559" s="2"/>
    </row>
    <row r="560" spans="1:22" ht="15.75" customHeight="1" x14ac:dyDescent="0.2">
      <c r="A560" s="2"/>
      <c r="U560" s="7"/>
      <c r="V560" s="2"/>
    </row>
    <row r="561" spans="1:22" ht="15.75" customHeight="1" x14ac:dyDescent="0.2">
      <c r="A561" s="2"/>
      <c r="U561" s="7"/>
      <c r="V561" s="2"/>
    </row>
    <row r="562" spans="1:22" ht="15.75" customHeight="1" x14ac:dyDescent="0.2">
      <c r="A562" s="2"/>
      <c r="U562" s="7"/>
      <c r="V562" s="2"/>
    </row>
    <row r="563" spans="1:22" ht="15.75" customHeight="1" x14ac:dyDescent="0.2">
      <c r="A563" s="2"/>
      <c r="U563" s="7"/>
      <c r="V563" s="2"/>
    </row>
    <row r="564" spans="1:22" ht="15.75" customHeight="1" x14ac:dyDescent="0.2">
      <c r="A564" s="2"/>
      <c r="U564" s="7"/>
      <c r="V564" s="2"/>
    </row>
    <row r="565" spans="1:22" ht="15.75" customHeight="1" x14ac:dyDescent="0.2">
      <c r="A565" s="2"/>
      <c r="U565" s="7"/>
      <c r="V565" s="2"/>
    </row>
    <row r="566" spans="1:22" ht="15.75" customHeight="1" x14ac:dyDescent="0.2">
      <c r="A566" s="2"/>
      <c r="U566" s="7"/>
      <c r="V566" s="2"/>
    </row>
    <row r="567" spans="1:22" ht="15.75" customHeight="1" x14ac:dyDescent="0.2">
      <c r="A567" s="2"/>
      <c r="U567" s="7"/>
      <c r="V567" s="2"/>
    </row>
    <row r="568" spans="1:22" ht="15.75" customHeight="1" x14ac:dyDescent="0.2">
      <c r="A568" s="2"/>
      <c r="U568" s="7"/>
      <c r="V568" s="2"/>
    </row>
    <row r="569" spans="1:22" ht="15.75" customHeight="1" x14ac:dyDescent="0.2">
      <c r="A569" s="2"/>
      <c r="U569" s="7"/>
      <c r="V569" s="2"/>
    </row>
    <row r="570" spans="1:22" ht="15.75" customHeight="1" x14ac:dyDescent="0.2">
      <c r="A570" s="2"/>
      <c r="U570" s="7"/>
      <c r="V570" s="2"/>
    </row>
    <row r="571" spans="1:22" ht="15.75" customHeight="1" x14ac:dyDescent="0.2">
      <c r="A571" s="2"/>
      <c r="U571" s="7"/>
      <c r="V571" s="2"/>
    </row>
    <row r="572" spans="1:22" ht="15.75" customHeight="1" x14ac:dyDescent="0.2">
      <c r="A572" s="2"/>
      <c r="U572" s="7"/>
      <c r="V572" s="2"/>
    </row>
    <row r="573" spans="1:22" ht="15.75" customHeight="1" x14ac:dyDescent="0.2">
      <c r="A573" s="2"/>
      <c r="U573" s="7"/>
      <c r="V573" s="2"/>
    </row>
    <row r="574" spans="1:22" ht="15.75" customHeight="1" x14ac:dyDescent="0.2">
      <c r="A574" s="2"/>
      <c r="U574" s="7"/>
      <c r="V574" s="2"/>
    </row>
    <row r="575" spans="1:22" ht="15.75" customHeight="1" x14ac:dyDescent="0.2">
      <c r="A575" s="2"/>
      <c r="U575" s="7"/>
      <c r="V575" s="2"/>
    </row>
    <row r="576" spans="1:22" ht="15.75" customHeight="1" x14ac:dyDescent="0.2">
      <c r="A576" s="2"/>
      <c r="U576" s="7"/>
      <c r="V576" s="2"/>
    </row>
    <row r="577" spans="1:22" ht="15.75" customHeight="1" x14ac:dyDescent="0.2">
      <c r="A577" s="2"/>
      <c r="U577" s="7"/>
      <c r="V577" s="2"/>
    </row>
    <row r="578" spans="1:22" ht="15.75" customHeight="1" x14ac:dyDescent="0.2">
      <c r="A578" s="2"/>
      <c r="U578" s="7"/>
      <c r="V578" s="2"/>
    </row>
    <row r="579" spans="1:22" ht="15.75" customHeight="1" x14ac:dyDescent="0.2">
      <c r="A579" s="2"/>
      <c r="U579" s="7"/>
      <c r="V579" s="2"/>
    </row>
    <row r="580" spans="1:22" ht="15.75" customHeight="1" x14ac:dyDescent="0.2">
      <c r="A580" s="2"/>
      <c r="U580" s="7"/>
      <c r="V580" s="2"/>
    </row>
    <row r="581" spans="1:22" ht="15.75" customHeight="1" x14ac:dyDescent="0.2">
      <c r="A581" s="2"/>
      <c r="U581" s="7"/>
      <c r="V581" s="2"/>
    </row>
    <row r="582" spans="1:22" ht="15.75" customHeight="1" x14ac:dyDescent="0.2">
      <c r="A582" s="2"/>
      <c r="U582" s="7"/>
      <c r="V582" s="2"/>
    </row>
    <row r="583" spans="1:22" ht="15.75" customHeight="1" x14ac:dyDescent="0.2">
      <c r="A583" s="2"/>
      <c r="U583" s="7"/>
      <c r="V583" s="2"/>
    </row>
    <row r="584" spans="1:22" ht="15.75" customHeight="1" x14ac:dyDescent="0.2">
      <c r="A584" s="2"/>
      <c r="U584" s="7"/>
      <c r="V584" s="2"/>
    </row>
    <row r="585" spans="1:22" ht="15.75" customHeight="1" x14ac:dyDescent="0.2">
      <c r="A585" s="2"/>
      <c r="U585" s="7"/>
      <c r="V585" s="2"/>
    </row>
    <row r="586" spans="1:22" ht="15.75" customHeight="1" x14ac:dyDescent="0.2">
      <c r="A586" s="2"/>
      <c r="U586" s="7"/>
      <c r="V586" s="2"/>
    </row>
    <row r="587" spans="1:22" ht="15.75" customHeight="1" x14ac:dyDescent="0.2">
      <c r="A587" s="2"/>
      <c r="U587" s="7"/>
      <c r="V587" s="2"/>
    </row>
    <row r="588" spans="1:22" ht="15.75" customHeight="1" x14ac:dyDescent="0.2">
      <c r="A588" s="2"/>
      <c r="U588" s="7"/>
      <c r="V588" s="2"/>
    </row>
    <row r="589" spans="1:22" ht="15.75" customHeight="1" x14ac:dyDescent="0.2">
      <c r="A589" s="2"/>
      <c r="U589" s="7"/>
      <c r="V589" s="2"/>
    </row>
    <row r="590" spans="1:22" ht="15.75" customHeight="1" x14ac:dyDescent="0.2">
      <c r="A590" s="2"/>
      <c r="U590" s="7"/>
      <c r="V590" s="2"/>
    </row>
    <row r="591" spans="1:22" ht="15.75" customHeight="1" x14ac:dyDescent="0.2">
      <c r="A591" s="2"/>
      <c r="U591" s="7"/>
      <c r="V591" s="2"/>
    </row>
    <row r="592" spans="1:22" ht="15.75" customHeight="1" x14ac:dyDescent="0.2">
      <c r="A592" s="2"/>
      <c r="U592" s="7"/>
      <c r="V592" s="2"/>
    </row>
    <row r="593" spans="1:22" ht="15.75" customHeight="1" x14ac:dyDescent="0.2">
      <c r="A593" s="2"/>
      <c r="U593" s="7"/>
      <c r="V593" s="2"/>
    </row>
    <row r="594" spans="1:22" ht="15.75" customHeight="1" x14ac:dyDescent="0.2">
      <c r="A594" s="2"/>
      <c r="U594" s="7"/>
      <c r="V594" s="2"/>
    </row>
    <row r="595" spans="1:22" ht="15.75" customHeight="1" x14ac:dyDescent="0.2">
      <c r="A595" s="2"/>
      <c r="U595" s="7"/>
      <c r="V595" s="2"/>
    </row>
    <row r="596" spans="1:22" ht="15.75" customHeight="1" x14ac:dyDescent="0.2">
      <c r="A596" s="2"/>
      <c r="U596" s="7"/>
      <c r="V596" s="2"/>
    </row>
    <row r="597" spans="1:22" ht="15.75" customHeight="1" x14ac:dyDescent="0.2">
      <c r="A597" s="2"/>
      <c r="U597" s="7"/>
      <c r="V597" s="2"/>
    </row>
    <row r="598" spans="1:22" ht="15.75" customHeight="1" x14ac:dyDescent="0.2">
      <c r="A598" s="2"/>
      <c r="U598" s="7"/>
      <c r="V598" s="2"/>
    </row>
    <row r="599" spans="1:22" ht="15.75" customHeight="1" x14ac:dyDescent="0.2">
      <c r="A599" s="2"/>
      <c r="U599" s="7"/>
      <c r="V599" s="2"/>
    </row>
    <row r="600" spans="1:22" ht="15.75" customHeight="1" x14ac:dyDescent="0.2">
      <c r="A600" s="2"/>
      <c r="U600" s="7"/>
      <c r="V600" s="2"/>
    </row>
    <row r="601" spans="1:22" ht="15.75" customHeight="1" x14ac:dyDescent="0.2">
      <c r="A601" s="2"/>
      <c r="U601" s="7"/>
      <c r="V601" s="2"/>
    </row>
    <row r="602" spans="1:22" ht="15.75" customHeight="1" x14ac:dyDescent="0.2">
      <c r="A602" s="2"/>
      <c r="U602" s="7"/>
      <c r="V602" s="2"/>
    </row>
    <row r="603" spans="1:22" ht="15.75" customHeight="1" x14ac:dyDescent="0.2">
      <c r="A603" s="2"/>
      <c r="U603" s="7"/>
      <c r="V603" s="2"/>
    </row>
    <row r="604" spans="1:22" ht="15.75" customHeight="1" x14ac:dyDescent="0.2">
      <c r="A604" s="2"/>
      <c r="U604" s="7"/>
      <c r="V604" s="2"/>
    </row>
    <row r="605" spans="1:22" ht="15.75" customHeight="1" x14ac:dyDescent="0.2">
      <c r="A605" s="2"/>
      <c r="U605" s="7"/>
      <c r="V605" s="2"/>
    </row>
    <row r="606" spans="1:22" ht="15.75" customHeight="1" x14ac:dyDescent="0.2">
      <c r="A606" s="2"/>
      <c r="U606" s="7"/>
      <c r="V606" s="2"/>
    </row>
    <row r="607" spans="1:22" ht="15.75" customHeight="1" x14ac:dyDescent="0.2">
      <c r="A607" s="2"/>
      <c r="U607" s="7"/>
      <c r="V607" s="2"/>
    </row>
    <row r="608" spans="1:22" ht="15.75" customHeight="1" x14ac:dyDescent="0.2">
      <c r="A608" s="2"/>
      <c r="U608" s="7"/>
      <c r="V608" s="2"/>
    </row>
    <row r="609" spans="1:22" ht="15.75" customHeight="1" x14ac:dyDescent="0.2">
      <c r="A609" s="2"/>
      <c r="U609" s="7"/>
      <c r="V609" s="2"/>
    </row>
    <row r="610" spans="1:22" ht="15.75" customHeight="1" x14ac:dyDescent="0.2">
      <c r="A610" s="2"/>
      <c r="U610" s="7"/>
      <c r="V610" s="2"/>
    </row>
    <row r="611" spans="1:22" ht="15.75" customHeight="1" x14ac:dyDescent="0.2">
      <c r="A611" s="2"/>
      <c r="U611" s="7"/>
      <c r="V611" s="2"/>
    </row>
    <row r="612" spans="1:22" ht="15.75" customHeight="1" x14ac:dyDescent="0.2">
      <c r="A612" s="2"/>
      <c r="U612" s="7"/>
      <c r="V612" s="2"/>
    </row>
    <row r="613" spans="1:22" ht="15.75" customHeight="1" x14ac:dyDescent="0.2">
      <c r="A613" s="2"/>
      <c r="U613" s="7"/>
      <c r="V613" s="2"/>
    </row>
    <row r="614" spans="1:22" ht="15.75" customHeight="1" x14ac:dyDescent="0.2">
      <c r="A614" s="2"/>
      <c r="U614" s="7"/>
      <c r="V614" s="2"/>
    </row>
    <row r="615" spans="1:22" ht="15.75" customHeight="1" x14ac:dyDescent="0.2">
      <c r="A615" s="2"/>
      <c r="U615" s="7"/>
      <c r="V615" s="2"/>
    </row>
    <row r="616" spans="1:22" ht="15.75" customHeight="1" x14ac:dyDescent="0.2">
      <c r="A616" s="2"/>
      <c r="U616" s="7"/>
      <c r="V616" s="2"/>
    </row>
    <row r="617" spans="1:22" ht="15.75" customHeight="1" x14ac:dyDescent="0.2">
      <c r="A617" s="2"/>
      <c r="U617" s="7"/>
      <c r="V617" s="2"/>
    </row>
    <row r="618" spans="1:22" ht="15.75" customHeight="1" x14ac:dyDescent="0.2">
      <c r="A618" s="2"/>
      <c r="U618" s="7"/>
      <c r="V618" s="2"/>
    </row>
    <row r="619" spans="1:22" ht="15.75" customHeight="1" x14ac:dyDescent="0.2">
      <c r="A619" s="2"/>
      <c r="U619" s="7"/>
      <c r="V619" s="2"/>
    </row>
    <row r="620" spans="1:22" ht="15.75" customHeight="1" x14ac:dyDescent="0.2">
      <c r="A620" s="2"/>
      <c r="U620" s="7"/>
      <c r="V620" s="2"/>
    </row>
    <row r="621" spans="1:22" ht="15.75" customHeight="1" x14ac:dyDescent="0.2">
      <c r="A621" s="2"/>
      <c r="U621" s="7"/>
      <c r="V621" s="2"/>
    </row>
    <row r="622" spans="1:22" ht="15.75" customHeight="1" x14ac:dyDescent="0.2">
      <c r="A622" s="2"/>
      <c r="U622" s="7"/>
      <c r="V622" s="2"/>
    </row>
    <row r="623" spans="1:22" ht="15.75" customHeight="1" x14ac:dyDescent="0.2">
      <c r="A623" s="2"/>
      <c r="U623" s="7"/>
      <c r="V623" s="2"/>
    </row>
    <row r="624" spans="1:22" ht="15.75" customHeight="1" x14ac:dyDescent="0.2">
      <c r="A624" s="2"/>
      <c r="U624" s="7"/>
      <c r="V624" s="2"/>
    </row>
    <row r="625" spans="1:22" ht="15.75" customHeight="1" x14ac:dyDescent="0.2">
      <c r="A625" s="2"/>
      <c r="U625" s="7"/>
      <c r="V625" s="2"/>
    </row>
    <row r="626" spans="1:22" ht="15.75" customHeight="1" x14ac:dyDescent="0.2">
      <c r="A626" s="2"/>
      <c r="U626" s="7"/>
      <c r="V626" s="2"/>
    </row>
    <row r="627" spans="1:22" ht="15.75" customHeight="1" x14ac:dyDescent="0.2">
      <c r="A627" s="2"/>
      <c r="U627" s="7"/>
      <c r="V627" s="2"/>
    </row>
    <row r="628" spans="1:22" ht="15.75" customHeight="1" x14ac:dyDescent="0.2">
      <c r="A628" s="2"/>
      <c r="U628" s="7"/>
      <c r="V628" s="2"/>
    </row>
    <row r="629" spans="1:22" ht="15.75" customHeight="1" x14ac:dyDescent="0.2">
      <c r="A629" s="2"/>
      <c r="U629" s="7"/>
      <c r="V629" s="2"/>
    </row>
    <row r="630" spans="1:22" ht="15.75" customHeight="1" x14ac:dyDescent="0.2">
      <c r="A630" s="2"/>
      <c r="U630" s="7"/>
      <c r="V630" s="2"/>
    </row>
    <row r="631" spans="1:22" ht="15.75" customHeight="1" x14ac:dyDescent="0.2">
      <c r="A631" s="2"/>
      <c r="U631" s="7"/>
      <c r="V631" s="2"/>
    </row>
    <row r="632" spans="1:22" ht="15.75" customHeight="1" x14ac:dyDescent="0.2">
      <c r="A632" s="2"/>
      <c r="U632" s="7"/>
      <c r="V632" s="2"/>
    </row>
    <row r="633" spans="1:22" ht="15.75" customHeight="1" x14ac:dyDescent="0.2">
      <c r="A633" s="2"/>
      <c r="U633" s="7"/>
      <c r="V633" s="2"/>
    </row>
    <row r="634" spans="1:22" ht="15.75" customHeight="1" x14ac:dyDescent="0.2">
      <c r="A634" s="2"/>
      <c r="U634" s="7"/>
      <c r="V634" s="2"/>
    </row>
    <row r="635" spans="1:22" ht="15.75" customHeight="1" x14ac:dyDescent="0.2">
      <c r="A635" s="2"/>
      <c r="U635" s="7"/>
      <c r="V635" s="2"/>
    </row>
    <row r="636" spans="1:22" ht="15.75" customHeight="1" x14ac:dyDescent="0.2">
      <c r="A636" s="2"/>
      <c r="U636" s="7"/>
      <c r="V636" s="2"/>
    </row>
    <row r="637" spans="1:22" ht="15.75" customHeight="1" x14ac:dyDescent="0.2">
      <c r="A637" s="2"/>
      <c r="U637" s="7"/>
      <c r="V637" s="2"/>
    </row>
    <row r="638" spans="1:22" ht="15.75" customHeight="1" x14ac:dyDescent="0.2">
      <c r="A638" s="2"/>
      <c r="U638" s="7"/>
      <c r="V638" s="2"/>
    </row>
    <row r="639" spans="1:22" ht="15.75" customHeight="1" x14ac:dyDescent="0.2">
      <c r="A639" s="2"/>
      <c r="U639" s="7"/>
      <c r="V639" s="2"/>
    </row>
    <row r="640" spans="1:22" ht="15.75" customHeight="1" x14ac:dyDescent="0.2">
      <c r="A640" s="2"/>
      <c r="U640" s="7"/>
      <c r="V640" s="2"/>
    </row>
    <row r="641" spans="1:22" ht="15.75" customHeight="1" x14ac:dyDescent="0.2">
      <c r="A641" s="2"/>
      <c r="U641" s="7"/>
      <c r="V641" s="2"/>
    </row>
    <row r="642" spans="1:22" ht="15.75" customHeight="1" x14ac:dyDescent="0.2">
      <c r="A642" s="2"/>
      <c r="U642" s="7"/>
      <c r="V642" s="2"/>
    </row>
    <row r="643" spans="1:22" ht="15.75" customHeight="1" x14ac:dyDescent="0.2">
      <c r="A643" s="2"/>
      <c r="U643" s="7"/>
      <c r="V643" s="2"/>
    </row>
    <row r="644" spans="1:22" ht="15.75" customHeight="1" x14ac:dyDescent="0.2">
      <c r="A644" s="2"/>
      <c r="U644" s="7"/>
      <c r="V644" s="2"/>
    </row>
    <row r="645" spans="1:22" ht="15.75" customHeight="1" x14ac:dyDescent="0.2">
      <c r="A645" s="2"/>
      <c r="U645" s="7"/>
      <c r="V645" s="2"/>
    </row>
    <row r="646" spans="1:22" ht="15.75" customHeight="1" x14ac:dyDescent="0.2">
      <c r="A646" s="2"/>
      <c r="U646" s="7"/>
      <c r="V646" s="2"/>
    </row>
    <row r="647" spans="1:22" ht="15.75" customHeight="1" x14ac:dyDescent="0.2">
      <c r="A647" s="2"/>
      <c r="U647" s="7"/>
      <c r="V647" s="2"/>
    </row>
    <row r="648" spans="1:22" ht="15.75" customHeight="1" x14ac:dyDescent="0.2">
      <c r="A648" s="2"/>
      <c r="U648" s="7"/>
      <c r="V648" s="2"/>
    </row>
    <row r="649" spans="1:22" ht="15.75" customHeight="1" x14ac:dyDescent="0.2">
      <c r="A649" s="2"/>
      <c r="U649" s="7"/>
      <c r="V649" s="2"/>
    </row>
    <row r="650" spans="1:22" ht="15.75" customHeight="1" x14ac:dyDescent="0.2">
      <c r="A650" s="2"/>
      <c r="U650" s="7"/>
      <c r="V650" s="2"/>
    </row>
    <row r="651" spans="1:22" ht="15.75" customHeight="1" x14ac:dyDescent="0.2">
      <c r="A651" s="2"/>
      <c r="U651" s="7"/>
      <c r="V651" s="2"/>
    </row>
    <row r="652" spans="1:22" ht="15.75" customHeight="1" x14ac:dyDescent="0.2">
      <c r="A652" s="2"/>
      <c r="U652" s="7"/>
      <c r="V652" s="2"/>
    </row>
    <row r="653" spans="1:22" ht="15.75" customHeight="1" x14ac:dyDescent="0.2">
      <c r="A653" s="2"/>
      <c r="U653" s="7"/>
      <c r="V653" s="2"/>
    </row>
    <row r="654" spans="1:22" ht="15.75" customHeight="1" x14ac:dyDescent="0.2">
      <c r="A654" s="2"/>
      <c r="U654" s="7"/>
      <c r="V654" s="2"/>
    </row>
    <row r="655" spans="1:22" ht="15.75" customHeight="1" x14ac:dyDescent="0.2">
      <c r="A655" s="2"/>
      <c r="U655" s="7"/>
      <c r="V655" s="2"/>
    </row>
    <row r="656" spans="1:22" ht="15.75" customHeight="1" x14ac:dyDescent="0.2">
      <c r="A656" s="2"/>
      <c r="U656" s="7"/>
      <c r="V656" s="2"/>
    </row>
    <row r="657" spans="1:22" ht="15.75" customHeight="1" x14ac:dyDescent="0.2">
      <c r="A657" s="2"/>
      <c r="U657" s="7"/>
      <c r="V657" s="2"/>
    </row>
    <row r="658" spans="1:22" ht="15.75" customHeight="1" x14ac:dyDescent="0.2">
      <c r="A658" s="2"/>
      <c r="U658" s="7"/>
      <c r="V658" s="2"/>
    </row>
    <row r="659" spans="1:22" ht="15.75" customHeight="1" x14ac:dyDescent="0.2">
      <c r="A659" s="2"/>
      <c r="U659" s="7"/>
      <c r="V659" s="2"/>
    </row>
    <row r="660" spans="1:22" ht="15.75" customHeight="1" x14ac:dyDescent="0.2">
      <c r="A660" s="2"/>
      <c r="U660" s="7"/>
      <c r="V660" s="2"/>
    </row>
    <row r="661" spans="1:22" ht="15.75" customHeight="1" x14ac:dyDescent="0.2">
      <c r="A661" s="2"/>
      <c r="U661" s="7"/>
      <c r="V661" s="2"/>
    </row>
    <row r="662" spans="1:22" ht="15.75" customHeight="1" x14ac:dyDescent="0.2">
      <c r="A662" s="2"/>
      <c r="U662" s="7"/>
      <c r="V662" s="2"/>
    </row>
    <row r="663" spans="1:22" ht="15.75" customHeight="1" x14ac:dyDescent="0.2">
      <c r="A663" s="2"/>
      <c r="U663" s="7"/>
      <c r="V663" s="2"/>
    </row>
    <row r="664" spans="1:22" ht="15.75" customHeight="1" x14ac:dyDescent="0.2">
      <c r="A664" s="2"/>
      <c r="U664" s="7"/>
      <c r="V664" s="2"/>
    </row>
    <row r="665" spans="1:22" ht="15.75" customHeight="1" x14ac:dyDescent="0.2">
      <c r="A665" s="2"/>
      <c r="U665" s="7"/>
      <c r="V665" s="2"/>
    </row>
    <row r="666" spans="1:22" ht="15.75" customHeight="1" x14ac:dyDescent="0.2">
      <c r="A666" s="2"/>
      <c r="U666" s="7"/>
      <c r="V666" s="2"/>
    </row>
    <row r="667" spans="1:22" ht="15.75" customHeight="1" x14ac:dyDescent="0.2">
      <c r="A667" s="2"/>
      <c r="U667" s="7"/>
      <c r="V667" s="2"/>
    </row>
    <row r="668" spans="1:22" ht="15.75" customHeight="1" x14ac:dyDescent="0.2">
      <c r="A668" s="2"/>
      <c r="U668" s="7"/>
      <c r="V668" s="2"/>
    </row>
    <row r="669" spans="1:22" ht="15.75" customHeight="1" x14ac:dyDescent="0.2">
      <c r="A669" s="2"/>
      <c r="U669" s="7"/>
      <c r="V669" s="2"/>
    </row>
    <row r="670" spans="1:22" ht="15.75" customHeight="1" x14ac:dyDescent="0.2">
      <c r="A670" s="2"/>
      <c r="U670" s="7"/>
      <c r="V670" s="2"/>
    </row>
    <row r="671" spans="1:22" ht="15.75" customHeight="1" x14ac:dyDescent="0.2">
      <c r="A671" s="2"/>
      <c r="U671" s="7"/>
      <c r="V671" s="2"/>
    </row>
    <row r="672" spans="1:22" ht="15.75" customHeight="1" x14ac:dyDescent="0.2">
      <c r="A672" s="2"/>
      <c r="U672" s="7"/>
      <c r="V672" s="2"/>
    </row>
    <row r="673" spans="1:22" ht="15.75" customHeight="1" x14ac:dyDescent="0.2">
      <c r="A673" s="2"/>
      <c r="U673" s="7"/>
      <c r="V673" s="2"/>
    </row>
    <row r="674" spans="1:22" ht="15.75" customHeight="1" x14ac:dyDescent="0.2">
      <c r="A674" s="2"/>
      <c r="U674" s="7"/>
      <c r="V674" s="2"/>
    </row>
    <row r="675" spans="1:22" ht="15.75" customHeight="1" x14ac:dyDescent="0.2">
      <c r="A675" s="2"/>
      <c r="U675" s="7"/>
      <c r="V675" s="2"/>
    </row>
    <row r="676" spans="1:22" ht="15.75" customHeight="1" x14ac:dyDescent="0.2">
      <c r="A676" s="2"/>
      <c r="U676" s="7"/>
      <c r="V676" s="2"/>
    </row>
    <row r="677" spans="1:22" ht="15.75" customHeight="1" x14ac:dyDescent="0.2">
      <c r="A677" s="2"/>
      <c r="U677" s="7"/>
      <c r="V677" s="2"/>
    </row>
    <row r="678" spans="1:22" ht="15.75" customHeight="1" x14ac:dyDescent="0.2">
      <c r="A678" s="2"/>
      <c r="U678" s="7"/>
      <c r="V678" s="2"/>
    </row>
    <row r="679" spans="1:22" ht="15.75" customHeight="1" x14ac:dyDescent="0.2">
      <c r="A679" s="2"/>
      <c r="U679" s="7"/>
      <c r="V679" s="2"/>
    </row>
    <row r="680" spans="1:22" ht="15.75" customHeight="1" x14ac:dyDescent="0.2">
      <c r="A680" s="2"/>
      <c r="U680" s="7"/>
      <c r="V680" s="2"/>
    </row>
    <row r="681" spans="1:22" ht="15.75" customHeight="1" x14ac:dyDescent="0.2">
      <c r="A681" s="2"/>
      <c r="U681" s="7"/>
      <c r="V681" s="2"/>
    </row>
    <row r="682" spans="1:22" ht="15.75" customHeight="1" x14ac:dyDescent="0.2">
      <c r="A682" s="2"/>
      <c r="U682" s="7"/>
      <c r="V682" s="2"/>
    </row>
    <row r="683" spans="1:22" ht="15.75" customHeight="1" x14ac:dyDescent="0.2">
      <c r="A683" s="2"/>
      <c r="U683" s="7"/>
      <c r="V683" s="2"/>
    </row>
    <row r="684" spans="1:22" ht="15.75" customHeight="1" x14ac:dyDescent="0.2">
      <c r="A684" s="2"/>
      <c r="U684" s="7"/>
      <c r="V684" s="2"/>
    </row>
    <row r="685" spans="1:22" ht="15.75" customHeight="1" x14ac:dyDescent="0.2">
      <c r="A685" s="2"/>
      <c r="U685" s="7"/>
      <c r="V685" s="2"/>
    </row>
    <row r="686" spans="1:22" ht="15.75" customHeight="1" x14ac:dyDescent="0.2">
      <c r="A686" s="2"/>
      <c r="U686" s="7"/>
      <c r="V686" s="2"/>
    </row>
    <row r="687" spans="1:22" ht="15.75" customHeight="1" x14ac:dyDescent="0.2">
      <c r="A687" s="2"/>
      <c r="U687" s="7"/>
      <c r="V687" s="2"/>
    </row>
    <row r="688" spans="1:22" ht="15.75" customHeight="1" x14ac:dyDescent="0.2">
      <c r="A688" s="2"/>
      <c r="U688" s="7"/>
      <c r="V688" s="2"/>
    </row>
    <row r="689" spans="1:22" ht="15.75" customHeight="1" x14ac:dyDescent="0.2">
      <c r="A689" s="2"/>
      <c r="U689" s="7"/>
      <c r="V689" s="2"/>
    </row>
    <row r="690" spans="1:22" ht="15.75" customHeight="1" x14ac:dyDescent="0.2">
      <c r="A690" s="2"/>
      <c r="U690" s="7"/>
      <c r="V690" s="2"/>
    </row>
    <row r="691" spans="1:22" ht="15.75" customHeight="1" x14ac:dyDescent="0.2">
      <c r="A691" s="2"/>
      <c r="U691" s="7"/>
      <c r="V691" s="2"/>
    </row>
    <row r="692" spans="1:22" ht="15.75" customHeight="1" x14ac:dyDescent="0.2">
      <c r="A692" s="2"/>
      <c r="U692" s="7"/>
      <c r="V692" s="2"/>
    </row>
    <row r="693" spans="1:22" ht="15.75" customHeight="1" x14ac:dyDescent="0.2">
      <c r="A693" s="2"/>
      <c r="U693" s="7"/>
      <c r="V693" s="2"/>
    </row>
    <row r="694" spans="1:22" ht="15.75" customHeight="1" x14ac:dyDescent="0.2">
      <c r="A694" s="2"/>
      <c r="U694" s="7"/>
      <c r="V694" s="2"/>
    </row>
    <row r="695" spans="1:22" ht="15.75" customHeight="1" x14ac:dyDescent="0.2">
      <c r="A695" s="2"/>
      <c r="U695" s="7"/>
      <c r="V695" s="2"/>
    </row>
    <row r="696" spans="1:22" ht="15.75" customHeight="1" x14ac:dyDescent="0.2">
      <c r="A696" s="2"/>
      <c r="U696" s="7"/>
      <c r="V696" s="2"/>
    </row>
    <row r="697" spans="1:22" ht="15.75" customHeight="1" x14ac:dyDescent="0.2">
      <c r="A697" s="2"/>
      <c r="U697" s="7"/>
      <c r="V697" s="2"/>
    </row>
    <row r="698" spans="1:22" ht="15.75" customHeight="1" x14ac:dyDescent="0.2">
      <c r="A698" s="2"/>
      <c r="U698" s="7"/>
      <c r="V698" s="2"/>
    </row>
    <row r="699" spans="1:22" ht="15.75" customHeight="1" x14ac:dyDescent="0.2">
      <c r="A699" s="2"/>
      <c r="U699" s="7"/>
      <c r="V699" s="2"/>
    </row>
    <row r="700" spans="1:22" ht="15.75" customHeight="1" x14ac:dyDescent="0.2">
      <c r="A700" s="2"/>
      <c r="U700" s="7"/>
      <c r="V700" s="2"/>
    </row>
    <row r="701" spans="1:22" ht="15.75" customHeight="1" x14ac:dyDescent="0.2">
      <c r="A701" s="2"/>
      <c r="U701" s="7"/>
      <c r="V701" s="2"/>
    </row>
    <row r="702" spans="1:22" ht="15.75" customHeight="1" x14ac:dyDescent="0.2">
      <c r="A702" s="2"/>
      <c r="U702" s="7"/>
      <c r="V702" s="2"/>
    </row>
    <row r="703" spans="1:22" ht="15.75" customHeight="1" x14ac:dyDescent="0.2">
      <c r="A703" s="2"/>
      <c r="U703" s="7"/>
      <c r="V703" s="2"/>
    </row>
    <row r="704" spans="1:22" ht="15.75" customHeight="1" x14ac:dyDescent="0.2">
      <c r="A704" s="2"/>
      <c r="U704" s="7"/>
      <c r="V704" s="2"/>
    </row>
    <row r="705" spans="1:22" ht="15.75" customHeight="1" x14ac:dyDescent="0.2">
      <c r="A705" s="2"/>
      <c r="U705" s="7"/>
      <c r="V705" s="2"/>
    </row>
    <row r="706" spans="1:22" ht="15.75" customHeight="1" x14ac:dyDescent="0.2">
      <c r="A706" s="2"/>
      <c r="U706" s="7"/>
      <c r="V706" s="2"/>
    </row>
    <row r="707" spans="1:22" ht="15.75" customHeight="1" x14ac:dyDescent="0.2">
      <c r="A707" s="2"/>
      <c r="U707" s="7"/>
      <c r="V707" s="2"/>
    </row>
    <row r="708" spans="1:22" ht="15.75" customHeight="1" x14ac:dyDescent="0.2">
      <c r="A708" s="2"/>
      <c r="U708" s="7"/>
      <c r="V708" s="2"/>
    </row>
    <row r="709" spans="1:22" ht="15.75" customHeight="1" x14ac:dyDescent="0.2">
      <c r="A709" s="2"/>
      <c r="U709" s="7"/>
      <c r="V709" s="2"/>
    </row>
    <row r="710" spans="1:22" ht="15.75" customHeight="1" x14ac:dyDescent="0.2">
      <c r="A710" s="2"/>
      <c r="U710" s="7"/>
      <c r="V710" s="2"/>
    </row>
    <row r="711" spans="1:22" ht="15.75" customHeight="1" x14ac:dyDescent="0.2">
      <c r="A711" s="2"/>
      <c r="U711" s="7"/>
      <c r="V711" s="2"/>
    </row>
    <row r="712" spans="1:22" ht="15.75" customHeight="1" x14ac:dyDescent="0.2">
      <c r="A712" s="2"/>
      <c r="U712" s="7"/>
      <c r="V712" s="2"/>
    </row>
    <row r="713" spans="1:22" ht="15.75" customHeight="1" x14ac:dyDescent="0.2">
      <c r="A713" s="2"/>
      <c r="U713" s="7"/>
      <c r="V713" s="2"/>
    </row>
    <row r="714" spans="1:22" ht="15.75" customHeight="1" x14ac:dyDescent="0.2">
      <c r="A714" s="2"/>
      <c r="U714" s="7"/>
      <c r="V714" s="2"/>
    </row>
    <row r="715" spans="1:22" ht="15.75" customHeight="1" x14ac:dyDescent="0.2">
      <c r="A715" s="2"/>
      <c r="U715" s="7"/>
      <c r="V715" s="2"/>
    </row>
    <row r="716" spans="1:22" ht="15.75" customHeight="1" x14ac:dyDescent="0.2">
      <c r="A716" s="2"/>
      <c r="U716" s="7"/>
      <c r="V716" s="2"/>
    </row>
    <row r="717" spans="1:22" ht="15.75" customHeight="1" x14ac:dyDescent="0.2">
      <c r="A717" s="2"/>
      <c r="U717" s="7"/>
      <c r="V717" s="2"/>
    </row>
    <row r="718" spans="1:22" ht="15.75" customHeight="1" x14ac:dyDescent="0.2">
      <c r="A718" s="2"/>
      <c r="U718" s="7"/>
      <c r="V718" s="2"/>
    </row>
    <row r="719" spans="1:22" ht="15.75" customHeight="1" x14ac:dyDescent="0.2">
      <c r="A719" s="2"/>
      <c r="U719" s="7"/>
      <c r="V719" s="2"/>
    </row>
    <row r="720" spans="1:22" ht="15.75" customHeight="1" x14ac:dyDescent="0.2">
      <c r="A720" s="2"/>
      <c r="U720" s="7"/>
      <c r="V720" s="2"/>
    </row>
    <row r="721" spans="1:22" ht="15.75" customHeight="1" x14ac:dyDescent="0.2">
      <c r="A721" s="2"/>
      <c r="U721" s="7"/>
      <c r="V721" s="2"/>
    </row>
    <row r="722" spans="1:22" ht="15.75" customHeight="1" x14ac:dyDescent="0.2">
      <c r="A722" s="2"/>
      <c r="U722" s="7"/>
      <c r="V722" s="2"/>
    </row>
    <row r="723" spans="1:22" ht="15.75" customHeight="1" x14ac:dyDescent="0.2">
      <c r="A723" s="2"/>
      <c r="U723" s="7"/>
      <c r="V723" s="2"/>
    </row>
    <row r="724" spans="1:22" ht="15.75" customHeight="1" x14ac:dyDescent="0.2">
      <c r="A724" s="2"/>
      <c r="U724" s="7"/>
      <c r="V724" s="2"/>
    </row>
    <row r="725" spans="1:22" ht="15.75" customHeight="1" x14ac:dyDescent="0.2">
      <c r="A725" s="2"/>
      <c r="U725" s="7"/>
      <c r="V725" s="2"/>
    </row>
    <row r="726" spans="1:22" ht="15.75" customHeight="1" x14ac:dyDescent="0.2">
      <c r="A726" s="2"/>
      <c r="U726" s="7"/>
      <c r="V726" s="2"/>
    </row>
    <row r="727" spans="1:22" ht="15.75" customHeight="1" x14ac:dyDescent="0.2">
      <c r="A727" s="2"/>
      <c r="U727" s="7"/>
      <c r="V727" s="2"/>
    </row>
    <row r="728" spans="1:22" ht="15.75" customHeight="1" x14ac:dyDescent="0.2">
      <c r="A728" s="2"/>
      <c r="U728" s="7"/>
      <c r="V728" s="2"/>
    </row>
    <row r="729" spans="1:22" ht="15.75" customHeight="1" x14ac:dyDescent="0.2">
      <c r="A729" s="2"/>
      <c r="U729" s="7"/>
      <c r="V729" s="2"/>
    </row>
    <row r="730" spans="1:22" ht="15.75" customHeight="1" x14ac:dyDescent="0.2">
      <c r="A730" s="2"/>
      <c r="U730" s="7"/>
      <c r="V730" s="2"/>
    </row>
    <row r="731" spans="1:22" ht="15.75" customHeight="1" x14ac:dyDescent="0.2">
      <c r="A731" s="2"/>
      <c r="U731" s="7"/>
      <c r="V731" s="2"/>
    </row>
    <row r="732" spans="1:22" ht="15.75" customHeight="1" x14ac:dyDescent="0.2">
      <c r="A732" s="2"/>
      <c r="U732" s="7"/>
      <c r="V732" s="2"/>
    </row>
    <row r="733" spans="1:22" ht="15.75" customHeight="1" x14ac:dyDescent="0.2">
      <c r="A733" s="2"/>
      <c r="U733" s="7"/>
      <c r="V733" s="2"/>
    </row>
    <row r="734" spans="1:22" ht="15.75" customHeight="1" x14ac:dyDescent="0.2">
      <c r="A734" s="2"/>
      <c r="U734" s="7"/>
      <c r="V734" s="2"/>
    </row>
    <row r="735" spans="1:22" ht="15.75" customHeight="1" x14ac:dyDescent="0.2">
      <c r="A735" s="2"/>
      <c r="U735" s="7"/>
      <c r="V735" s="2"/>
    </row>
    <row r="736" spans="1:22" ht="15.75" customHeight="1" x14ac:dyDescent="0.2">
      <c r="A736" s="2"/>
      <c r="U736" s="7"/>
      <c r="V736" s="2"/>
    </row>
    <row r="737" spans="1:22" ht="15.75" customHeight="1" x14ac:dyDescent="0.2">
      <c r="A737" s="2"/>
      <c r="U737" s="7"/>
      <c r="V737" s="2"/>
    </row>
    <row r="738" spans="1:22" ht="15.75" customHeight="1" x14ac:dyDescent="0.2">
      <c r="A738" s="2"/>
      <c r="U738" s="7"/>
      <c r="V738" s="2"/>
    </row>
    <row r="739" spans="1:22" ht="15.75" customHeight="1" x14ac:dyDescent="0.2">
      <c r="A739" s="2"/>
      <c r="U739" s="7"/>
      <c r="V739" s="2"/>
    </row>
    <row r="740" spans="1:22" ht="15.75" customHeight="1" x14ac:dyDescent="0.2">
      <c r="A740" s="2"/>
      <c r="U740" s="7"/>
      <c r="V740" s="2"/>
    </row>
    <row r="741" spans="1:22" ht="15.75" customHeight="1" x14ac:dyDescent="0.2">
      <c r="A741" s="2"/>
      <c r="U741" s="7"/>
      <c r="V741" s="2"/>
    </row>
    <row r="742" spans="1:22" ht="15.75" customHeight="1" x14ac:dyDescent="0.2">
      <c r="A742" s="2"/>
      <c r="U742" s="7"/>
      <c r="V742" s="2"/>
    </row>
    <row r="743" spans="1:22" ht="15.75" customHeight="1" x14ac:dyDescent="0.2">
      <c r="A743" s="2"/>
      <c r="U743" s="7"/>
      <c r="V743" s="2"/>
    </row>
    <row r="744" spans="1:22" ht="15.75" customHeight="1" x14ac:dyDescent="0.2">
      <c r="A744" s="2"/>
      <c r="U744" s="7"/>
      <c r="V744" s="2"/>
    </row>
    <row r="745" spans="1:22" ht="15.75" customHeight="1" x14ac:dyDescent="0.2">
      <c r="A745" s="2"/>
      <c r="U745" s="7"/>
      <c r="V745" s="2"/>
    </row>
    <row r="746" spans="1:22" ht="15.75" customHeight="1" x14ac:dyDescent="0.2">
      <c r="A746" s="2"/>
      <c r="U746" s="7"/>
      <c r="V746" s="2"/>
    </row>
    <row r="747" spans="1:22" ht="15.75" customHeight="1" x14ac:dyDescent="0.2">
      <c r="A747" s="2"/>
      <c r="U747" s="7"/>
      <c r="V747" s="2"/>
    </row>
    <row r="748" spans="1:22" ht="15.75" customHeight="1" x14ac:dyDescent="0.2">
      <c r="A748" s="2"/>
      <c r="U748" s="7"/>
      <c r="V748" s="2"/>
    </row>
    <row r="749" spans="1:22" ht="15.75" customHeight="1" x14ac:dyDescent="0.2">
      <c r="A749" s="2"/>
      <c r="U749" s="7"/>
      <c r="V749" s="2"/>
    </row>
    <row r="750" spans="1:22" ht="15.75" customHeight="1" x14ac:dyDescent="0.2">
      <c r="A750" s="2"/>
      <c r="U750" s="7"/>
      <c r="V750" s="2"/>
    </row>
    <row r="751" spans="1:22" ht="15.75" customHeight="1" x14ac:dyDescent="0.2">
      <c r="A751" s="2"/>
      <c r="U751" s="7"/>
      <c r="V751" s="2"/>
    </row>
    <row r="752" spans="1:22" ht="15.75" customHeight="1" x14ac:dyDescent="0.2">
      <c r="A752" s="2"/>
      <c r="U752" s="7"/>
      <c r="V752" s="2"/>
    </row>
    <row r="753" spans="1:22" ht="15.75" customHeight="1" x14ac:dyDescent="0.2">
      <c r="A753" s="2"/>
      <c r="U753" s="7"/>
      <c r="V753" s="2"/>
    </row>
    <row r="754" spans="1:22" ht="15.75" customHeight="1" x14ac:dyDescent="0.2">
      <c r="A754" s="2"/>
      <c r="U754" s="7"/>
      <c r="V754" s="2"/>
    </row>
    <row r="755" spans="1:22" ht="15.75" customHeight="1" x14ac:dyDescent="0.2">
      <c r="A755" s="2"/>
      <c r="U755" s="7"/>
      <c r="V755" s="2"/>
    </row>
    <row r="756" spans="1:22" ht="15.75" customHeight="1" x14ac:dyDescent="0.2">
      <c r="A756" s="2"/>
      <c r="U756" s="7"/>
      <c r="V756" s="2"/>
    </row>
    <row r="757" spans="1:22" ht="15.75" customHeight="1" x14ac:dyDescent="0.2">
      <c r="A757" s="2"/>
      <c r="U757" s="7"/>
      <c r="V757" s="2"/>
    </row>
    <row r="758" spans="1:22" ht="15.75" customHeight="1" x14ac:dyDescent="0.2">
      <c r="A758" s="2"/>
      <c r="U758" s="7"/>
      <c r="V758" s="2"/>
    </row>
    <row r="759" spans="1:22" ht="15.75" customHeight="1" x14ac:dyDescent="0.2">
      <c r="A759" s="2"/>
      <c r="U759" s="7"/>
      <c r="V759" s="2"/>
    </row>
    <row r="760" spans="1:22" ht="15.75" customHeight="1" x14ac:dyDescent="0.2">
      <c r="A760" s="2"/>
      <c r="U760" s="7"/>
      <c r="V760" s="2"/>
    </row>
    <row r="761" spans="1:22" ht="15.75" customHeight="1" x14ac:dyDescent="0.2">
      <c r="A761" s="2"/>
      <c r="U761" s="7"/>
      <c r="V761" s="2"/>
    </row>
    <row r="762" spans="1:22" ht="15.75" customHeight="1" x14ac:dyDescent="0.2">
      <c r="A762" s="2"/>
      <c r="U762" s="7"/>
      <c r="V762" s="2"/>
    </row>
    <row r="763" spans="1:22" ht="15.75" customHeight="1" x14ac:dyDescent="0.2">
      <c r="A763" s="2"/>
      <c r="U763" s="7"/>
      <c r="V763" s="2"/>
    </row>
    <row r="764" spans="1:22" ht="15.75" customHeight="1" x14ac:dyDescent="0.2">
      <c r="A764" s="2"/>
      <c r="U764" s="7"/>
      <c r="V764" s="2"/>
    </row>
    <row r="765" spans="1:22" ht="15.75" customHeight="1" x14ac:dyDescent="0.2">
      <c r="A765" s="2"/>
      <c r="U765" s="7"/>
      <c r="V765" s="2"/>
    </row>
    <row r="766" spans="1:22" ht="15.75" customHeight="1" x14ac:dyDescent="0.2">
      <c r="A766" s="2"/>
      <c r="U766" s="7"/>
      <c r="V766" s="2"/>
    </row>
    <row r="767" spans="1:22" ht="15.75" customHeight="1" x14ac:dyDescent="0.2">
      <c r="A767" s="2"/>
      <c r="U767" s="7"/>
      <c r="V767" s="2"/>
    </row>
    <row r="768" spans="1:22" ht="15.75" customHeight="1" x14ac:dyDescent="0.2">
      <c r="A768" s="2"/>
      <c r="U768" s="7"/>
      <c r="V768" s="2"/>
    </row>
    <row r="769" spans="1:22" ht="15.75" customHeight="1" x14ac:dyDescent="0.2">
      <c r="A769" s="2"/>
      <c r="U769" s="7"/>
      <c r="V769" s="2"/>
    </row>
    <row r="770" spans="1:22" ht="15.75" customHeight="1" x14ac:dyDescent="0.2">
      <c r="A770" s="2"/>
      <c r="U770" s="7"/>
      <c r="V770" s="2"/>
    </row>
    <row r="771" spans="1:22" ht="15.75" customHeight="1" x14ac:dyDescent="0.2">
      <c r="A771" s="2"/>
      <c r="U771" s="7"/>
      <c r="V771" s="2"/>
    </row>
    <row r="772" spans="1:22" ht="15.75" customHeight="1" x14ac:dyDescent="0.2">
      <c r="A772" s="2"/>
      <c r="U772" s="7"/>
      <c r="V772" s="2"/>
    </row>
    <row r="773" spans="1:22" ht="15.75" customHeight="1" x14ac:dyDescent="0.2">
      <c r="A773" s="2"/>
      <c r="U773" s="7"/>
      <c r="V773" s="2"/>
    </row>
    <row r="774" spans="1:22" ht="15.75" customHeight="1" x14ac:dyDescent="0.2">
      <c r="A774" s="2"/>
      <c r="U774" s="7"/>
      <c r="V774" s="2"/>
    </row>
    <row r="775" spans="1:22" ht="15.75" customHeight="1" x14ac:dyDescent="0.2">
      <c r="A775" s="2"/>
      <c r="U775" s="7"/>
      <c r="V775" s="2"/>
    </row>
    <row r="776" spans="1:22" ht="15.75" customHeight="1" x14ac:dyDescent="0.2">
      <c r="A776" s="2"/>
      <c r="U776" s="7"/>
      <c r="V776" s="2"/>
    </row>
    <row r="777" spans="1:22" ht="15.75" customHeight="1" x14ac:dyDescent="0.2">
      <c r="A777" s="2"/>
      <c r="U777" s="7"/>
      <c r="V777" s="2"/>
    </row>
    <row r="778" spans="1:22" ht="15.75" customHeight="1" x14ac:dyDescent="0.2">
      <c r="A778" s="2"/>
      <c r="U778" s="7"/>
      <c r="V778" s="2"/>
    </row>
    <row r="779" spans="1:22" ht="15.75" customHeight="1" x14ac:dyDescent="0.2">
      <c r="A779" s="2"/>
      <c r="U779" s="7"/>
      <c r="V779" s="2"/>
    </row>
    <row r="780" spans="1:22" ht="15.75" customHeight="1" x14ac:dyDescent="0.2">
      <c r="A780" s="2"/>
      <c r="U780" s="7"/>
      <c r="V780" s="2"/>
    </row>
    <row r="781" spans="1:22" ht="15.75" customHeight="1" x14ac:dyDescent="0.2">
      <c r="A781" s="2"/>
      <c r="U781" s="7"/>
      <c r="V781" s="2"/>
    </row>
    <row r="782" spans="1:22" ht="15.75" customHeight="1" x14ac:dyDescent="0.2">
      <c r="A782" s="2"/>
      <c r="U782" s="7"/>
      <c r="V782" s="2"/>
    </row>
    <row r="783" spans="1:22" ht="15.75" customHeight="1" x14ac:dyDescent="0.2">
      <c r="A783" s="2"/>
      <c r="U783" s="7"/>
      <c r="V783" s="2"/>
    </row>
    <row r="784" spans="1:22" ht="15.75" customHeight="1" x14ac:dyDescent="0.2">
      <c r="A784" s="2"/>
      <c r="U784" s="7"/>
      <c r="V784" s="2"/>
    </row>
    <row r="785" spans="1:22" ht="15.75" customHeight="1" x14ac:dyDescent="0.2">
      <c r="A785" s="2"/>
      <c r="U785" s="7"/>
      <c r="V785" s="2"/>
    </row>
    <row r="786" spans="1:22" ht="15.75" customHeight="1" x14ac:dyDescent="0.2">
      <c r="A786" s="2"/>
      <c r="U786" s="7"/>
      <c r="V786" s="2"/>
    </row>
    <row r="787" spans="1:22" ht="15.75" customHeight="1" x14ac:dyDescent="0.2">
      <c r="A787" s="2"/>
      <c r="U787" s="7"/>
      <c r="V787" s="2"/>
    </row>
    <row r="788" spans="1:22" ht="15.75" customHeight="1" x14ac:dyDescent="0.2">
      <c r="A788" s="2"/>
      <c r="U788" s="7"/>
      <c r="V788" s="2"/>
    </row>
    <row r="789" spans="1:22" ht="15.75" customHeight="1" x14ac:dyDescent="0.2">
      <c r="A789" s="2"/>
      <c r="U789" s="7"/>
      <c r="V789" s="2"/>
    </row>
    <row r="790" spans="1:22" ht="15.75" customHeight="1" x14ac:dyDescent="0.2">
      <c r="A790" s="2"/>
      <c r="U790" s="7"/>
      <c r="V790" s="2"/>
    </row>
    <row r="791" spans="1:22" ht="15.75" customHeight="1" x14ac:dyDescent="0.2">
      <c r="A791" s="2"/>
      <c r="U791" s="7"/>
      <c r="V791" s="2"/>
    </row>
    <row r="792" spans="1:22" ht="15.75" customHeight="1" x14ac:dyDescent="0.2">
      <c r="A792" s="2"/>
      <c r="U792" s="7"/>
      <c r="V792" s="2"/>
    </row>
    <row r="793" spans="1:22" ht="15.75" customHeight="1" x14ac:dyDescent="0.2">
      <c r="A793" s="2"/>
      <c r="U793" s="7"/>
      <c r="V793" s="2"/>
    </row>
    <row r="794" spans="1:22" ht="15.75" customHeight="1" x14ac:dyDescent="0.2">
      <c r="A794" s="2"/>
      <c r="U794" s="7"/>
      <c r="V794" s="2"/>
    </row>
    <row r="795" spans="1:22" ht="15.75" customHeight="1" x14ac:dyDescent="0.2">
      <c r="A795" s="2"/>
      <c r="U795" s="7"/>
      <c r="V795" s="2"/>
    </row>
    <row r="796" spans="1:22" ht="15.75" customHeight="1" x14ac:dyDescent="0.2">
      <c r="A796" s="2"/>
      <c r="U796" s="7"/>
      <c r="V796" s="2"/>
    </row>
    <row r="797" spans="1:22" ht="15.75" customHeight="1" x14ac:dyDescent="0.2">
      <c r="A797" s="2"/>
      <c r="U797" s="7"/>
      <c r="V797" s="2"/>
    </row>
    <row r="798" spans="1:22" ht="15.75" customHeight="1" x14ac:dyDescent="0.2">
      <c r="A798" s="2"/>
      <c r="U798" s="7"/>
      <c r="V798" s="2"/>
    </row>
    <row r="799" spans="1:22" ht="15.75" customHeight="1" x14ac:dyDescent="0.2">
      <c r="A799" s="2"/>
      <c r="U799" s="7"/>
      <c r="V799" s="2"/>
    </row>
    <row r="800" spans="1:22" ht="15.75" customHeight="1" x14ac:dyDescent="0.2">
      <c r="A800" s="2"/>
      <c r="U800" s="7"/>
      <c r="V800" s="2"/>
    </row>
    <row r="801" spans="1:22" ht="15.75" customHeight="1" x14ac:dyDescent="0.2">
      <c r="A801" s="2"/>
      <c r="U801" s="7"/>
      <c r="V801" s="2"/>
    </row>
    <row r="802" spans="1:22" ht="15.75" customHeight="1" x14ac:dyDescent="0.2">
      <c r="A802" s="2"/>
      <c r="U802" s="7"/>
      <c r="V802" s="2"/>
    </row>
    <row r="803" spans="1:22" ht="15.75" customHeight="1" x14ac:dyDescent="0.2">
      <c r="A803" s="2"/>
      <c r="U803" s="7"/>
      <c r="V803" s="2"/>
    </row>
    <row r="804" spans="1:22" ht="15.75" customHeight="1" x14ac:dyDescent="0.2">
      <c r="A804" s="2"/>
      <c r="U804" s="7"/>
      <c r="V804" s="2"/>
    </row>
    <row r="805" spans="1:22" ht="15.75" customHeight="1" x14ac:dyDescent="0.2">
      <c r="A805" s="2"/>
      <c r="U805" s="7"/>
      <c r="V805" s="2"/>
    </row>
    <row r="806" spans="1:22" ht="15.75" customHeight="1" x14ac:dyDescent="0.2">
      <c r="A806" s="2"/>
      <c r="U806" s="7"/>
      <c r="V806" s="2"/>
    </row>
    <row r="807" spans="1:22" ht="15.75" customHeight="1" x14ac:dyDescent="0.2">
      <c r="A807" s="2"/>
      <c r="U807" s="7"/>
      <c r="V807" s="2"/>
    </row>
    <row r="808" spans="1:22" ht="15.75" customHeight="1" x14ac:dyDescent="0.2">
      <c r="A808" s="2"/>
      <c r="U808" s="7"/>
      <c r="V808" s="2"/>
    </row>
    <row r="809" spans="1:22" ht="15.75" customHeight="1" x14ac:dyDescent="0.2">
      <c r="A809" s="2"/>
      <c r="U809" s="7"/>
      <c r="V809" s="2"/>
    </row>
    <row r="810" spans="1:22" ht="15.75" customHeight="1" x14ac:dyDescent="0.2">
      <c r="A810" s="2"/>
      <c r="U810" s="7"/>
      <c r="V810" s="2"/>
    </row>
    <row r="811" spans="1:22" ht="15.75" customHeight="1" x14ac:dyDescent="0.2">
      <c r="A811" s="2"/>
      <c r="U811" s="7"/>
      <c r="V811" s="2"/>
    </row>
    <row r="812" spans="1:22" ht="15.75" customHeight="1" x14ac:dyDescent="0.2">
      <c r="A812" s="2"/>
      <c r="U812" s="7"/>
      <c r="V812" s="2"/>
    </row>
    <row r="813" spans="1:22" ht="15.75" customHeight="1" x14ac:dyDescent="0.2">
      <c r="A813" s="2"/>
      <c r="U813" s="7"/>
      <c r="V813" s="2"/>
    </row>
    <row r="814" spans="1:22" ht="15.75" customHeight="1" x14ac:dyDescent="0.2">
      <c r="A814" s="2"/>
      <c r="U814" s="7"/>
      <c r="V814" s="2"/>
    </row>
    <row r="815" spans="1:22" ht="15.75" customHeight="1" x14ac:dyDescent="0.2">
      <c r="A815" s="2"/>
      <c r="U815" s="7"/>
      <c r="V815" s="2"/>
    </row>
    <row r="816" spans="1:22" ht="15.75" customHeight="1" x14ac:dyDescent="0.2">
      <c r="A816" s="2"/>
      <c r="U816" s="7"/>
      <c r="V816" s="2"/>
    </row>
    <row r="817" spans="1:22" ht="15.75" customHeight="1" x14ac:dyDescent="0.2">
      <c r="A817" s="2"/>
      <c r="U817" s="7"/>
      <c r="V817" s="2"/>
    </row>
    <row r="818" spans="1:22" ht="15.75" customHeight="1" x14ac:dyDescent="0.2">
      <c r="A818" s="2"/>
      <c r="U818" s="7"/>
      <c r="V818" s="2"/>
    </row>
    <row r="819" spans="1:22" ht="15.75" customHeight="1" x14ac:dyDescent="0.2">
      <c r="A819" s="2"/>
      <c r="U819" s="7"/>
      <c r="V819" s="2"/>
    </row>
    <row r="820" spans="1:22" ht="15.75" customHeight="1" x14ac:dyDescent="0.2">
      <c r="A820" s="2"/>
      <c r="U820" s="7"/>
      <c r="V820" s="2"/>
    </row>
    <row r="821" spans="1:22" ht="15.75" customHeight="1" x14ac:dyDescent="0.2">
      <c r="A821" s="2"/>
      <c r="U821" s="7"/>
      <c r="V821" s="2"/>
    </row>
    <row r="822" spans="1:22" ht="15.75" customHeight="1" x14ac:dyDescent="0.2">
      <c r="A822" s="2"/>
      <c r="U822" s="7"/>
      <c r="V822" s="2"/>
    </row>
    <row r="823" spans="1:22" ht="15.75" customHeight="1" x14ac:dyDescent="0.2">
      <c r="A823" s="2"/>
      <c r="U823" s="7"/>
      <c r="V823" s="2"/>
    </row>
    <row r="824" spans="1:22" ht="15.75" customHeight="1" x14ac:dyDescent="0.2">
      <c r="A824" s="2"/>
      <c r="U824" s="7"/>
      <c r="V824" s="2"/>
    </row>
    <row r="825" spans="1:22" ht="15.75" customHeight="1" x14ac:dyDescent="0.2">
      <c r="A825" s="2"/>
      <c r="U825" s="7"/>
      <c r="V825" s="2"/>
    </row>
    <row r="826" spans="1:22" ht="15.75" customHeight="1" x14ac:dyDescent="0.2">
      <c r="A826" s="2"/>
      <c r="U826" s="7"/>
      <c r="V826" s="2"/>
    </row>
    <row r="827" spans="1:22" ht="15.75" customHeight="1" x14ac:dyDescent="0.2">
      <c r="A827" s="2"/>
      <c r="U827" s="7"/>
      <c r="V827" s="2"/>
    </row>
    <row r="828" spans="1:22" ht="15.75" customHeight="1" x14ac:dyDescent="0.2">
      <c r="A828" s="2"/>
      <c r="U828" s="7"/>
      <c r="V828" s="2"/>
    </row>
    <row r="829" spans="1:22" ht="15.75" customHeight="1" x14ac:dyDescent="0.2">
      <c r="A829" s="2"/>
      <c r="U829" s="7"/>
      <c r="V829" s="2"/>
    </row>
    <row r="830" spans="1:22" ht="15.75" customHeight="1" x14ac:dyDescent="0.2">
      <c r="A830" s="2"/>
      <c r="U830" s="7"/>
      <c r="V830" s="2"/>
    </row>
    <row r="831" spans="1:22" ht="15.75" customHeight="1" x14ac:dyDescent="0.2">
      <c r="A831" s="2"/>
      <c r="U831" s="7"/>
      <c r="V831" s="2"/>
    </row>
    <row r="832" spans="1:22" ht="15.75" customHeight="1" x14ac:dyDescent="0.2">
      <c r="A832" s="2"/>
      <c r="U832" s="7"/>
      <c r="V832" s="2"/>
    </row>
    <row r="833" spans="1:22" ht="15.75" customHeight="1" x14ac:dyDescent="0.2">
      <c r="A833" s="2"/>
      <c r="U833" s="7"/>
      <c r="V833" s="2"/>
    </row>
    <row r="834" spans="1:22" ht="15.75" customHeight="1" x14ac:dyDescent="0.2">
      <c r="A834" s="2"/>
      <c r="U834" s="7"/>
      <c r="V834" s="2"/>
    </row>
    <row r="835" spans="1:22" ht="15.75" customHeight="1" x14ac:dyDescent="0.2">
      <c r="A835" s="2"/>
      <c r="U835" s="7"/>
      <c r="V835" s="2"/>
    </row>
    <row r="836" spans="1:22" ht="15.75" customHeight="1" x14ac:dyDescent="0.2">
      <c r="A836" s="2"/>
      <c r="U836" s="7"/>
      <c r="V836" s="2"/>
    </row>
    <row r="837" spans="1:22" ht="15.75" customHeight="1" x14ac:dyDescent="0.2">
      <c r="A837" s="2"/>
      <c r="U837" s="7"/>
      <c r="V837" s="2"/>
    </row>
    <row r="838" spans="1:22" ht="15.75" customHeight="1" x14ac:dyDescent="0.2">
      <c r="A838" s="2"/>
      <c r="U838" s="7"/>
      <c r="V838" s="2"/>
    </row>
    <row r="839" spans="1:22" ht="15.75" customHeight="1" x14ac:dyDescent="0.2">
      <c r="A839" s="2"/>
      <c r="U839" s="7"/>
      <c r="V839" s="2"/>
    </row>
    <row r="840" spans="1:22" ht="15.75" customHeight="1" x14ac:dyDescent="0.2">
      <c r="A840" s="2"/>
      <c r="U840" s="7"/>
      <c r="V840" s="2"/>
    </row>
    <row r="841" spans="1:22" ht="15.75" customHeight="1" x14ac:dyDescent="0.2">
      <c r="A841" s="2"/>
      <c r="U841" s="7"/>
      <c r="V841" s="2"/>
    </row>
    <row r="842" spans="1:22" ht="15.75" customHeight="1" x14ac:dyDescent="0.2">
      <c r="A842" s="2"/>
      <c r="U842" s="7"/>
      <c r="V842" s="2"/>
    </row>
    <row r="843" spans="1:22" ht="15.75" customHeight="1" x14ac:dyDescent="0.2">
      <c r="A843" s="2"/>
      <c r="U843" s="7"/>
      <c r="V843" s="2"/>
    </row>
    <row r="844" spans="1:22" ht="15.75" customHeight="1" x14ac:dyDescent="0.2">
      <c r="A844" s="2"/>
      <c r="U844" s="7"/>
      <c r="V844" s="2"/>
    </row>
    <row r="845" spans="1:22" ht="15.75" customHeight="1" x14ac:dyDescent="0.2">
      <c r="A845" s="2"/>
      <c r="U845" s="7"/>
      <c r="V845" s="2"/>
    </row>
    <row r="846" spans="1:22" ht="15.75" customHeight="1" x14ac:dyDescent="0.2">
      <c r="A846" s="2"/>
      <c r="U846" s="7"/>
      <c r="V846" s="2"/>
    </row>
    <row r="847" spans="1:22" ht="15.75" customHeight="1" x14ac:dyDescent="0.2">
      <c r="A847" s="2"/>
      <c r="U847" s="7"/>
      <c r="V847" s="2"/>
    </row>
    <row r="848" spans="1:22" ht="15.75" customHeight="1" x14ac:dyDescent="0.2">
      <c r="A848" s="2"/>
      <c r="U848" s="7"/>
      <c r="V848" s="2"/>
    </row>
    <row r="849" spans="1:22" ht="15.75" customHeight="1" x14ac:dyDescent="0.2">
      <c r="A849" s="2"/>
      <c r="U849" s="7"/>
      <c r="V849" s="2"/>
    </row>
    <row r="850" spans="1:22" ht="15.75" customHeight="1" x14ac:dyDescent="0.2">
      <c r="A850" s="2"/>
      <c r="U850" s="7"/>
      <c r="V850" s="2"/>
    </row>
    <row r="851" spans="1:22" ht="15.75" customHeight="1" x14ac:dyDescent="0.2">
      <c r="A851" s="2"/>
      <c r="U851" s="7"/>
      <c r="V851" s="2"/>
    </row>
    <row r="852" spans="1:22" ht="15.75" customHeight="1" x14ac:dyDescent="0.2">
      <c r="A852" s="2"/>
      <c r="U852" s="7"/>
      <c r="V852" s="2"/>
    </row>
    <row r="853" spans="1:22" ht="15.75" customHeight="1" x14ac:dyDescent="0.2">
      <c r="A853" s="2"/>
      <c r="U853" s="7"/>
      <c r="V853" s="2"/>
    </row>
    <row r="854" spans="1:22" ht="15.75" customHeight="1" x14ac:dyDescent="0.2">
      <c r="A854" s="2"/>
      <c r="U854" s="7"/>
      <c r="V854" s="2"/>
    </row>
    <row r="855" spans="1:22" ht="15.75" customHeight="1" x14ac:dyDescent="0.2">
      <c r="A855" s="2"/>
      <c r="U855" s="7"/>
      <c r="V855" s="2"/>
    </row>
    <row r="856" spans="1:22" ht="15.75" customHeight="1" x14ac:dyDescent="0.2">
      <c r="A856" s="2"/>
      <c r="U856" s="7"/>
      <c r="V856" s="2"/>
    </row>
    <row r="857" spans="1:22" ht="15.75" customHeight="1" x14ac:dyDescent="0.2">
      <c r="A857" s="2"/>
      <c r="U857" s="7"/>
      <c r="V857" s="2"/>
    </row>
    <row r="858" spans="1:22" ht="15.75" customHeight="1" x14ac:dyDescent="0.2">
      <c r="A858" s="2"/>
      <c r="U858" s="7"/>
      <c r="V858" s="2"/>
    </row>
    <row r="859" spans="1:22" ht="15.75" customHeight="1" x14ac:dyDescent="0.2">
      <c r="A859" s="2"/>
      <c r="U859" s="7"/>
      <c r="V859" s="2"/>
    </row>
    <row r="860" spans="1:22" ht="15.75" customHeight="1" x14ac:dyDescent="0.2">
      <c r="A860" s="2"/>
      <c r="U860" s="7"/>
      <c r="V860" s="2"/>
    </row>
    <row r="861" spans="1:22" ht="15.75" customHeight="1" x14ac:dyDescent="0.2">
      <c r="A861" s="2"/>
      <c r="U861" s="7"/>
      <c r="V861" s="2"/>
    </row>
    <row r="862" spans="1:22" ht="15.75" customHeight="1" x14ac:dyDescent="0.2">
      <c r="A862" s="2"/>
      <c r="U862" s="7"/>
      <c r="V862" s="2"/>
    </row>
    <row r="863" spans="1:22" ht="15.75" customHeight="1" x14ac:dyDescent="0.2">
      <c r="A863" s="2"/>
      <c r="U863" s="7"/>
      <c r="V863" s="2"/>
    </row>
    <row r="864" spans="1:22" ht="15.75" customHeight="1" x14ac:dyDescent="0.2">
      <c r="A864" s="2"/>
      <c r="U864" s="7"/>
      <c r="V864" s="2"/>
    </row>
    <row r="865" spans="1:22" ht="15.75" customHeight="1" x14ac:dyDescent="0.2">
      <c r="A865" s="2"/>
      <c r="U865" s="7"/>
      <c r="V865" s="2"/>
    </row>
    <row r="866" spans="1:22" ht="15.75" customHeight="1" x14ac:dyDescent="0.2">
      <c r="A866" s="2"/>
      <c r="U866" s="7"/>
      <c r="V866" s="2"/>
    </row>
    <row r="867" spans="1:22" ht="15.75" customHeight="1" x14ac:dyDescent="0.2">
      <c r="A867" s="2"/>
      <c r="U867" s="7"/>
      <c r="V867" s="2"/>
    </row>
    <row r="868" spans="1:22" ht="15.75" customHeight="1" x14ac:dyDescent="0.2">
      <c r="A868" s="2"/>
      <c r="U868" s="7"/>
      <c r="V868" s="2"/>
    </row>
    <row r="869" spans="1:22" ht="15.75" customHeight="1" x14ac:dyDescent="0.2">
      <c r="A869" s="2"/>
      <c r="U869" s="7"/>
      <c r="V869" s="2"/>
    </row>
    <row r="870" spans="1:22" ht="15.75" customHeight="1" x14ac:dyDescent="0.2">
      <c r="A870" s="2"/>
      <c r="U870" s="7"/>
      <c r="V870" s="2"/>
    </row>
    <row r="871" spans="1:22" ht="15.75" customHeight="1" x14ac:dyDescent="0.2">
      <c r="A871" s="2"/>
      <c r="U871" s="7"/>
      <c r="V871" s="2"/>
    </row>
    <row r="872" spans="1:22" ht="15.75" customHeight="1" x14ac:dyDescent="0.2">
      <c r="A872" s="2"/>
      <c r="U872" s="7"/>
      <c r="V872" s="2"/>
    </row>
    <row r="873" spans="1:22" ht="15.75" customHeight="1" x14ac:dyDescent="0.2">
      <c r="A873" s="2"/>
      <c r="U873" s="7"/>
      <c r="V873" s="2"/>
    </row>
    <row r="874" spans="1:22" ht="15.75" customHeight="1" x14ac:dyDescent="0.2">
      <c r="A874" s="2"/>
      <c r="U874" s="7"/>
      <c r="V874" s="2"/>
    </row>
    <row r="875" spans="1:22" ht="15.75" customHeight="1" x14ac:dyDescent="0.2">
      <c r="A875" s="2"/>
      <c r="U875" s="7"/>
      <c r="V875" s="2"/>
    </row>
    <row r="876" spans="1:22" ht="15.75" customHeight="1" x14ac:dyDescent="0.2">
      <c r="A876" s="2"/>
      <c r="U876" s="7"/>
      <c r="V876" s="2"/>
    </row>
    <row r="877" spans="1:22" ht="15.75" customHeight="1" x14ac:dyDescent="0.2">
      <c r="A877" s="2"/>
      <c r="U877" s="7"/>
      <c r="V877" s="2"/>
    </row>
    <row r="878" spans="1:22" ht="15.75" customHeight="1" x14ac:dyDescent="0.2">
      <c r="A878" s="2"/>
      <c r="U878" s="7"/>
      <c r="V878" s="2"/>
    </row>
    <row r="879" spans="1:22" ht="15.75" customHeight="1" x14ac:dyDescent="0.2">
      <c r="A879" s="2"/>
      <c r="U879" s="7"/>
      <c r="V879" s="2"/>
    </row>
    <row r="880" spans="1:22" ht="15.75" customHeight="1" x14ac:dyDescent="0.2">
      <c r="A880" s="2"/>
      <c r="U880" s="7"/>
      <c r="V880" s="2"/>
    </row>
    <row r="881" spans="1:22" ht="15.75" customHeight="1" x14ac:dyDescent="0.2">
      <c r="A881" s="2"/>
      <c r="U881" s="7"/>
      <c r="V881" s="2"/>
    </row>
    <row r="882" spans="1:22" ht="15.75" customHeight="1" x14ac:dyDescent="0.2">
      <c r="A882" s="2"/>
      <c r="U882" s="7"/>
      <c r="V882" s="2"/>
    </row>
    <row r="883" spans="1:22" ht="15.75" customHeight="1" x14ac:dyDescent="0.2">
      <c r="A883" s="2"/>
      <c r="U883" s="7"/>
      <c r="V883" s="2"/>
    </row>
    <row r="884" spans="1:22" ht="15.75" customHeight="1" x14ac:dyDescent="0.2">
      <c r="A884" s="2"/>
      <c r="U884" s="7"/>
      <c r="V884" s="2"/>
    </row>
    <row r="885" spans="1:22" ht="15.75" customHeight="1" x14ac:dyDescent="0.2">
      <c r="A885" s="2"/>
      <c r="U885" s="7"/>
      <c r="V885" s="2"/>
    </row>
    <row r="886" spans="1:22" ht="15.75" customHeight="1" x14ac:dyDescent="0.2">
      <c r="A886" s="2"/>
      <c r="U886" s="7"/>
      <c r="V886" s="2"/>
    </row>
    <row r="887" spans="1:22" ht="15.75" customHeight="1" x14ac:dyDescent="0.2">
      <c r="A887" s="2"/>
      <c r="U887" s="7"/>
      <c r="V887" s="2"/>
    </row>
    <row r="888" spans="1:22" ht="15.75" customHeight="1" x14ac:dyDescent="0.2">
      <c r="A888" s="2"/>
      <c r="U888" s="7"/>
      <c r="V888" s="2"/>
    </row>
    <row r="889" spans="1:22" ht="15.75" customHeight="1" x14ac:dyDescent="0.2">
      <c r="A889" s="2"/>
      <c r="U889" s="7"/>
      <c r="V889" s="2"/>
    </row>
    <row r="890" spans="1:22" ht="15.75" customHeight="1" x14ac:dyDescent="0.2">
      <c r="A890" s="2"/>
      <c r="U890" s="7"/>
      <c r="V890" s="2"/>
    </row>
    <row r="891" spans="1:22" ht="15.75" customHeight="1" x14ac:dyDescent="0.2">
      <c r="A891" s="2"/>
      <c r="U891" s="7"/>
      <c r="V891" s="2"/>
    </row>
    <row r="892" spans="1:22" ht="15.75" customHeight="1" x14ac:dyDescent="0.2">
      <c r="A892" s="2"/>
      <c r="U892" s="7"/>
      <c r="V892" s="2"/>
    </row>
    <row r="893" spans="1:22" ht="15.75" customHeight="1" x14ac:dyDescent="0.2">
      <c r="A893" s="2"/>
      <c r="U893" s="7"/>
      <c r="V893" s="2"/>
    </row>
    <row r="894" spans="1:22" ht="15.75" customHeight="1" x14ac:dyDescent="0.2">
      <c r="A894" s="2"/>
      <c r="U894" s="7"/>
      <c r="V894" s="2"/>
    </row>
    <row r="895" spans="1:22" ht="15.75" customHeight="1" x14ac:dyDescent="0.2">
      <c r="A895" s="2"/>
      <c r="U895" s="7"/>
      <c r="V895" s="2"/>
    </row>
    <row r="896" spans="1:22" ht="15.75" customHeight="1" x14ac:dyDescent="0.2">
      <c r="A896" s="2"/>
      <c r="U896" s="7"/>
      <c r="V896" s="2"/>
    </row>
    <row r="897" spans="1:22" ht="15.75" customHeight="1" x14ac:dyDescent="0.2">
      <c r="A897" s="2"/>
      <c r="U897" s="7"/>
      <c r="V897" s="2"/>
    </row>
    <row r="898" spans="1:22" ht="15.75" customHeight="1" x14ac:dyDescent="0.2">
      <c r="A898" s="2"/>
      <c r="U898" s="7"/>
      <c r="V898" s="2"/>
    </row>
    <row r="899" spans="1:22" ht="15.75" customHeight="1" x14ac:dyDescent="0.2">
      <c r="A899" s="2"/>
      <c r="U899" s="7"/>
      <c r="V899" s="2"/>
    </row>
    <row r="900" spans="1:22" ht="15.75" customHeight="1" x14ac:dyDescent="0.2">
      <c r="A900" s="2"/>
      <c r="U900" s="7"/>
      <c r="V900" s="2"/>
    </row>
    <row r="901" spans="1:22" ht="15.75" customHeight="1" x14ac:dyDescent="0.2">
      <c r="A901" s="2"/>
      <c r="U901" s="7"/>
      <c r="V901" s="2"/>
    </row>
    <row r="902" spans="1:22" ht="15.75" customHeight="1" x14ac:dyDescent="0.2">
      <c r="A902" s="2"/>
      <c r="U902" s="7"/>
      <c r="V902" s="2"/>
    </row>
    <row r="903" spans="1:22" ht="15.75" customHeight="1" x14ac:dyDescent="0.2">
      <c r="A903" s="2"/>
      <c r="U903" s="7"/>
      <c r="V903" s="2"/>
    </row>
    <row r="904" spans="1:22" ht="15.75" customHeight="1" x14ac:dyDescent="0.2">
      <c r="A904" s="2"/>
      <c r="U904" s="7"/>
      <c r="V904" s="2"/>
    </row>
    <row r="905" spans="1:22" ht="15.75" customHeight="1" x14ac:dyDescent="0.2">
      <c r="A905" s="2"/>
      <c r="U905" s="7"/>
      <c r="V905" s="2"/>
    </row>
    <row r="906" spans="1:22" ht="15.75" customHeight="1" x14ac:dyDescent="0.2">
      <c r="A906" s="2"/>
      <c r="U906" s="7"/>
      <c r="V906" s="2"/>
    </row>
    <row r="907" spans="1:22" ht="15.75" customHeight="1" x14ac:dyDescent="0.2">
      <c r="A907" s="2"/>
      <c r="U907" s="7"/>
      <c r="V907" s="2"/>
    </row>
    <row r="908" spans="1:22" ht="15.75" customHeight="1" x14ac:dyDescent="0.2">
      <c r="A908" s="2"/>
      <c r="U908" s="7"/>
      <c r="V908" s="2"/>
    </row>
    <row r="909" spans="1:22" ht="15.75" customHeight="1" x14ac:dyDescent="0.2">
      <c r="A909" s="2"/>
      <c r="U909" s="7"/>
      <c r="V909" s="2"/>
    </row>
    <row r="910" spans="1:22" ht="15.75" customHeight="1" x14ac:dyDescent="0.2">
      <c r="A910" s="2"/>
      <c r="U910" s="7"/>
      <c r="V910" s="2"/>
    </row>
    <row r="911" spans="1:22" ht="15.75" customHeight="1" x14ac:dyDescent="0.2">
      <c r="A911" s="2"/>
      <c r="U911" s="7"/>
      <c r="V911" s="2"/>
    </row>
    <row r="912" spans="1:22" ht="15.75" customHeight="1" x14ac:dyDescent="0.2">
      <c r="A912" s="2"/>
      <c r="U912" s="7"/>
      <c r="V912" s="2"/>
    </row>
    <row r="913" spans="1:22" ht="15.75" customHeight="1" x14ac:dyDescent="0.2">
      <c r="A913" s="2"/>
      <c r="U913" s="7"/>
      <c r="V913" s="2"/>
    </row>
    <row r="914" spans="1:22" ht="15.75" customHeight="1" x14ac:dyDescent="0.2">
      <c r="A914" s="2"/>
      <c r="U914" s="7"/>
      <c r="V914" s="2"/>
    </row>
    <row r="915" spans="1:22" ht="15.75" customHeight="1" x14ac:dyDescent="0.2">
      <c r="A915" s="2"/>
      <c r="U915" s="7"/>
      <c r="V915" s="2"/>
    </row>
    <row r="916" spans="1:22" ht="15.75" customHeight="1" x14ac:dyDescent="0.2">
      <c r="A916" s="2"/>
      <c r="U916" s="7"/>
      <c r="V916" s="2"/>
    </row>
    <row r="917" spans="1:22" ht="15.75" customHeight="1" x14ac:dyDescent="0.2">
      <c r="A917" s="2"/>
      <c r="U917" s="7"/>
      <c r="V917" s="2"/>
    </row>
    <row r="918" spans="1:22" ht="15.75" customHeight="1" x14ac:dyDescent="0.2">
      <c r="A918" s="2"/>
      <c r="U918" s="7"/>
      <c r="V918" s="2"/>
    </row>
    <row r="919" spans="1:22" ht="15.75" customHeight="1" x14ac:dyDescent="0.2">
      <c r="A919" s="2"/>
      <c r="U919" s="7"/>
      <c r="V919" s="2"/>
    </row>
    <row r="920" spans="1:22" ht="15.75" customHeight="1" x14ac:dyDescent="0.2">
      <c r="A920" s="2"/>
      <c r="U920" s="7"/>
      <c r="V920" s="2"/>
    </row>
    <row r="921" spans="1:22" ht="15.75" customHeight="1" x14ac:dyDescent="0.2">
      <c r="A921" s="2"/>
      <c r="U921" s="7"/>
      <c r="V921" s="2"/>
    </row>
    <row r="922" spans="1:22" ht="15.75" customHeight="1" x14ac:dyDescent="0.2">
      <c r="A922" s="2"/>
      <c r="U922" s="7"/>
      <c r="V922" s="2"/>
    </row>
    <row r="923" spans="1:22" ht="15.75" customHeight="1" x14ac:dyDescent="0.2">
      <c r="A923" s="2"/>
      <c r="U923" s="7"/>
      <c r="V923" s="2"/>
    </row>
    <row r="924" spans="1:22" ht="15.75" customHeight="1" x14ac:dyDescent="0.2">
      <c r="A924" s="2"/>
      <c r="U924" s="7"/>
      <c r="V924" s="2"/>
    </row>
    <row r="925" spans="1:22" ht="15.75" customHeight="1" x14ac:dyDescent="0.2">
      <c r="A925" s="2"/>
      <c r="U925" s="7"/>
      <c r="V925" s="2"/>
    </row>
    <row r="926" spans="1:22" ht="15.75" customHeight="1" x14ac:dyDescent="0.2">
      <c r="A926" s="2"/>
      <c r="U926" s="7"/>
      <c r="V926" s="2"/>
    </row>
    <row r="927" spans="1:22" ht="15.75" customHeight="1" x14ac:dyDescent="0.2">
      <c r="A927" s="2"/>
      <c r="U927" s="7"/>
      <c r="V927" s="2"/>
    </row>
    <row r="928" spans="1:22" ht="15.75" customHeight="1" x14ac:dyDescent="0.2">
      <c r="A928" s="2"/>
      <c r="U928" s="7"/>
      <c r="V928" s="2"/>
    </row>
    <row r="929" spans="1:22" ht="15.75" customHeight="1" x14ac:dyDescent="0.2">
      <c r="A929" s="2"/>
      <c r="U929" s="7"/>
      <c r="V929" s="2"/>
    </row>
    <row r="930" spans="1:22" ht="15.75" customHeight="1" x14ac:dyDescent="0.2">
      <c r="A930" s="2"/>
      <c r="U930" s="7"/>
      <c r="V930" s="2"/>
    </row>
    <row r="931" spans="1:22" ht="15.75" customHeight="1" x14ac:dyDescent="0.2">
      <c r="A931" s="2"/>
      <c r="U931" s="7"/>
      <c r="V931" s="2"/>
    </row>
    <row r="932" spans="1:22" ht="15.75" customHeight="1" x14ac:dyDescent="0.2">
      <c r="A932" s="2"/>
      <c r="U932" s="7"/>
      <c r="V932" s="2"/>
    </row>
    <row r="933" spans="1:22" ht="15.75" customHeight="1" x14ac:dyDescent="0.2">
      <c r="A933" s="2"/>
      <c r="U933" s="7"/>
      <c r="V933" s="2"/>
    </row>
    <row r="934" spans="1:22" ht="15.75" customHeight="1" x14ac:dyDescent="0.2">
      <c r="A934" s="2"/>
      <c r="U934" s="7"/>
      <c r="V934" s="2"/>
    </row>
    <row r="935" spans="1:22" ht="15.75" customHeight="1" x14ac:dyDescent="0.2">
      <c r="A935" s="2"/>
      <c r="U935" s="7"/>
      <c r="V935" s="2"/>
    </row>
    <row r="936" spans="1:22" ht="15.75" customHeight="1" x14ac:dyDescent="0.2">
      <c r="A936" s="2"/>
      <c r="U936" s="7"/>
      <c r="V936" s="2"/>
    </row>
    <row r="937" spans="1:22" ht="15.75" customHeight="1" x14ac:dyDescent="0.2">
      <c r="A937" s="2"/>
      <c r="U937" s="7"/>
      <c r="V937" s="2"/>
    </row>
    <row r="938" spans="1:22" ht="15.75" customHeight="1" x14ac:dyDescent="0.2">
      <c r="A938" s="2"/>
      <c r="U938" s="7"/>
      <c r="V938" s="2"/>
    </row>
    <row r="939" spans="1:22" ht="15.75" customHeight="1" x14ac:dyDescent="0.2">
      <c r="A939" s="2"/>
      <c r="U939" s="7"/>
      <c r="V939" s="2"/>
    </row>
    <row r="940" spans="1:22" ht="15.75" customHeight="1" x14ac:dyDescent="0.2">
      <c r="A940" s="2"/>
      <c r="U940" s="7"/>
      <c r="V940" s="2"/>
    </row>
    <row r="941" spans="1:22" ht="15.75" customHeight="1" x14ac:dyDescent="0.2">
      <c r="A941" s="2"/>
      <c r="U941" s="7"/>
      <c r="V941" s="2"/>
    </row>
    <row r="942" spans="1:22" ht="15.75" customHeight="1" x14ac:dyDescent="0.2">
      <c r="A942" s="2"/>
      <c r="U942" s="7"/>
      <c r="V942" s="2"/>
    </row>
    <row r="943" spans="1:22" ht="15.75" customHeight="1" x14ac:dyDescent="0.2">
      <c r="A943" s="2"/>
      <c r="U943" s="7"/>
      <c r="V943" s="2"/>
    </row>
    <row r="944" spans="1:22" ht="15.75" customHeight="1" x14ac:dyDescent="0.2">
      <c r="A944" s="2"/>
      <c r="U944" s="7"/>
      <c r="V944" s="2"/>
    </row>
    <row r="945" spans="1:22" ht="15.75" customHeight="1" x14ac:dyDescent="0.2">
      <c r="A945" s="2"/>
      <c r="U945" s="7"/>
      <c r="V945" s="2"/>
    </row>
    <row r="946" spans="1:22" ht="15.75" customHeight="1" x14ac:dyDescent="0.2">
      <c r="A946" s="2"/>
      <c r="U946" s="7"/>
      <c r="V946" s="2"/>
    </row>
    <row r="947" spans="1:22" ht="15.75" customHeight="1" x14ac:dyDescent="0.2">
      <c r="A947" s="2"/>
      <c r="U947" s="7"/>
      <c r="V947" s="2"/>
    </row>
    <row r="948" spans="1:22" ht="15.75" customHeight="1" x14ac:dyDescent="0.2">
      <c r="A948" s="2"/>
      <c r="U948" s="7"/>
      <c r="V948" s="2"/>
    </row>
    <row r="949" spans="1:22" ht="15.75" customHeight="1" x14ac:dyDescent="0.2">
      <c r="A949" s="2"/>
      <c r="U949" s="7"/>
      <c r="V949" s="2"/>
    </row>
    <row r="950" spans="1:22" ht="15.75" customHeight="1" x14ac:dyDescent="0.2">
      <c r="A950" s="2"/>
      <c r="U950" s="7"/>
      <c r="V950" s="2"/>
    </row>
    <row r="951" spans="1:22" ht="15.75" customHeight="1" x14ac:dyDescent="0.2">
      <c r="A951" s="2"/>
      <c r="U951" s="7"/>
      <c r="V951" s="2"/>
    </row>
    <row r="952" spans="1:22" ht="15.75" customHeight="1" x14ac:dyDescent="0.2">
      <c r="A952" s="2"/>
      <c r="U952" s="7"/>
      <c r="V952" s="2"/>
    </row>
    <row r="953" spans="1:22" ht="15.75" customHeight="1" x14ac:dyDescent="0.2">
      <c r="A953" s="2"/>
      <c r="U953" s="7"/>
      <c r="V953" s="2"/>
    </row>
    <row r="954" spans="1:22" ht="15.75" customHeight="1" x14ac:dyDescent="0.2">
      <c r="A954" s="2"/>
      <c r="U954" s="7"/>
      <c r="V954" s="2"/>
    </row>
    <row r="955" spans="1:22" ht="15.75" customHeight="1" x14ac:dyDescent="0.2">
      <c r="A955" s="2"/>
      <c r="U955" s="7"/>
      <c r="V955" s="2"/>
    </row>
    <row r="956" spans="1:22" ht="15.75" customHeight="1" x14ac:dyDescent="0.2">
      <c r="A956" s="2"/>
      <c r="U956" s="7"/>
      <c r="V956" s="2"/>
    </row>
    <row r="957" spans="1:22" ht="15.75" customHeight="1" x14ac:dyDescent="0.2">
      <c r="A957" s="2"/>
      <c r="U957" s="7"/>
      <c r="V957" s="2"/>
    </row>
    <row r="958" spans="1:22" ht="15.75" customHeight="1" x14ac:dyDescent="0.2">
      <c r="A958" s="2"/>
      <c r="U958" s="7"/>
      <c r="V958" s="2"/>
    </row>
    <row r="959" spans="1:22" ht="15.75" customHeight="1" x14ac:dyDescent="0.2">
      <c r="A959" s="2"/>
      <c r="U959" s="7"/>
      <c r="V959" s="2"/>
    </row>
    <row r="960" spans="1:22" ht="15.75" customHeight="1" x14ac:dyDescent="0.2">
      <c r="A960" s="2"/>
      <c r="U960" s="7"/>
      <c r="V960" s="2"/>
    </row>
    <row r="961" spans="1:22" ht="15.75" customHeight="1" x14ac:dyDescent="0.2">
      <c r="A961" s="2"/>
      <c r="U961" s="7"/>
      <c r="V961" s="2"/>
    </row>
    <row r="962" spans="1:22" ht="15.75" customHeight="1" x14ac:dyDescent="0.2">
      <c r="A962" s="2"/>
      <c r="U962" s="7"/>
      <c r="V962" s="2"/>
    </row>
    <row r="963" spans="1:22" ht="15.75" customHeight="1" x14ac:dyDescent="0.2">
      <c r="A963" s="2"/>
      <c r="U963" s="7"/>
      <c r="V963" s="2"/>
    </row>
    <row r="964" spans="1:22" ht="15.75" customHeight="1" x14ac:dyDescent="0.2">
      <c r="A964" s="2"/>
      <c r="U964" s="7"/>
      <c r="V964" s="2"/>
    </row>
    <row r="965" spans="1:22" ht="15.75" customHeight="1" x14ac:dyDescent="0.2">
      <c r="A965" s="2"/>
      <c r="U965" s="7"/>
      <c r="V965" s="2"/>
    </row>
    <row r="966" spans="1:22" ht="15.75" customHeight="1" x14ac:dyDescent="0.2">
      <c r="A966" s="2"/>
      <c r="U966" s="7"/>
      <c r="V966" s="2"/>
    </row>
    <row r="967" spans="1:22" ht="15.75" customHeight="1" x14ac:dyDescent="0.2">
      <c r="A967" s="2"/>
      <c r="U967" s="7"/>
      <c r="V967" s="2"/>
    </row>
    <row r="968" spans="1:22" ht="15.75" customHeight="1" x14ac:dyDescent="0.2">
      <c r="A968" s="2"/>
      <c r="U968" s="7"/>
      <c r="V968" s="2"/>
    </row>
    <row r="969" spans="1:22" ht="15.75" customHeight="1" x14ac:dyDescent="0.2">
      <c r="A969" s="2"/>
      <c r="U969" s="7"/>
      <c r="V969" s="2"/>
    </row>
    <row r="970" spans="1:22" ht="15.75" customHeight="1" x14ac:dyDescent="0.2">
      <c r="A970" s="2"/>
      <c r="U970" s="7"/>
      <c r="V970" s="2"/>
    </row>
    <row r="971" spans="1:22" ht="15.75" customHeight="1" x14ac:dyDescent="0.2">
      <c r="A971" s="2"/>
      <c r="U971" s="7"/>
      <c r="V971" s="2"/>
    </row>
    <row r="972" spans="1:22" ht="15.75" customHeight="1" x14ac:dyDescent="0.2">
      <c r="A972" s="2"/>
      <c r="U972" s="7"/>
      <c r="V972" s="2"/>
    </row>
    <row r="973" spans="1:22" ht="15.75" customHeight="1" x14ac:dyDescent="0.2">
      <c r="A973" s="2"/>
      <c r="U973" s="7"/>
      <c r="V973" s="2"/>
    </row>
    <row r="974" spans="1:22" ht="15.75" customHeight="1" x14ac:dyDescent="0.2">
      <c r="A974" s="2"/>
      <c r="U974" s="7"/>
      <c r="V974" s="2"/>
    </row>
    <row r="975" spans="1:22" ht="15.75" customHeight="1" x14ac:dyDescent="0.2">
      <c r="A975" s="2"/>
      <c r="U975" s="7"/>
      <c r="V975" s="2"/>
    </row>
    <row r="976" spans="1:22" ht="15.75" customHeight="1" x14ac:dyDescent="0.2">
      <c r="A976" s="2"/>
      <c r="U976" s="7"/>
      <c r="V976" s="2"/>
    </row>
    <row r="977" spans="1:22" ht="15.75" customHeight="1" x14ac:dyDescent="0.2">
      <c r="A977" s="2"/>
      <c r="U977" s="7"/>
      <c r="V977" s="2"/>
    </row>
    <row r="978" spans="1:22" ht="15.75" customHeight="1" x14ac:dyDescent="0.2">
      <c r="A978" s="2"/>
      <c r="U978" s="7"/>
      <c r="V978" s="2"/>
    </row>
    <row r="979" spans="1:22" ht="15.75" customHeight="1" x14ac:dyDescent="0.2">
      <c r="A979" s="2"/>
      <c r="U979" s="7"/>
      <c r="V979" s="2"/>
    </row>
    <row r="980" spans="1:22" ht="15.75" customHeight="1" x14ac:dyDescent="0.2">
      <c r="A980" s="2"/>
      <c r="U980" s="7"/>
      <c r="V980" s="2"/>
    </row>
    <row r="981" spans="1:22" ht="15.75" customHeight="1" x14ac:dyDescent="0.2">
      <c r="A981" s="2"/>
      <c r="U981" s="7"/>
      <c r="V981" s="2"/>
    </row>
    <row r="982" spans="1:22" ht="15.75" customHeight="1" x14ac:dyDescent="0.2">
      <c r="A982" s="2"/>
      <c r="U982" s="7"/>
      <c r="V982" s="2"/>
    </row>
    <row r="983" spans="1:22" ht="15.75" customHeight="1" x14ac:dyDescent="0.2">
      <c r="A983" s="2"/>
      <c r="U983" s="7"/>
      <c r="V983" s="2"/>
    </row>
    <row r="984" spans="1:22" ht="15.75" customHeight="1" x14ac:dyDescent="0.2">
      <c r="A984" s="2"/>
      <c r="U984" s="7"/>
      <c r="V984" s="2"/>
    </row>
    <row r="985" spans="1:22" ht="15.75" customHeight="1" x14ac:dyDescent="0.2">
      <c r="A985" s="2"/>
      <c r="U985" s="7"/>
      <c r="V985" s="2"/>
    </row>
    <row r="986" spans="1:22" ht="15.75" customHeight="1" x14ac:dyDescent="0.2">
      <c r="A986" s="2"/>
      <c r="U986" s="7"/>
      <c r="V986" s="2"/>
    </row>
    <row r="987" spans="1:22" ht="15.75" customHeight="1" x14ac:dyDescent="0.2">
      <c r="A987" s="2"/>
      <c r="U987" s="7"/>
      <c r="V987" s="2"/>
    </row>
    <row r="988" spans="1:22" ht="15.75" customHeight="1" x14ac:dyDescent="0.2">
      <c r="A988" s="2"/>
      <c r="U988" s="7"/>
      <c r="V988" s="2"/>
    </row>
    <row r="989" spans="1:22" ht="15.75" customHeight="1" x14ac:dyDescent="0.2">
      <c r="A989" s="2"/>
      <c r="U989" s="7"/>
      <c r="V989" s="2"/>
    </row>
    <row r="990" spans="1:22" ht="15.75" customHeight="1" x14ac:dyDescent="0.2">
      <c r="A990" s="2"/>
      <c r="U990" s="7"/>
      <c r="V990" s="2"/>
    </row>
    <row r="991" spans="1:22" ht="15.75" customHeight="1" x14ac:dyDescent="0.2">
      <c r="A991" s="2"/>
      <c r="U991" s="7"/>
      <c r="V991" s="2"/>
    </row>
    <row r="992" spans="1:22" ht="15.75" customHeight="1" x14ac:dyDescent="0.2">
      <c r="A992" s="2"/>
      <c r="U992" s="7"/>
      <c r="V992" s="2"/>
    </row>
    <row r="993" spans="1:22" ht="15.75" customHeight="1" x14ac:dyDescent="0.2">
      <c r="A993" s="2"/>
      <c r="U993" s="7"/>
      <c r="V993" s="2"/>
    </row>
    <row r="994" spans="1:22" ht="15.75" customHeight="1" x14ac:dyDescent="0.2">
      <c r="A994" s="2"/>
      <c r="U994" s="7"/>
      <c r="V994" s="2"/>
    </row>
    <row r="995" spans="1:22" ht="15.75" customHeight="1" x14ac:dyDescent="0.2">
      <c r="A995" s="2"/>
      <c r="U995" s="7"/>
      <c r="V995" s="2"/>
    </row>
    <row r="996" spans="1:22" ht="15.75" customHeight="1" x14ac:dyDescent="0.2">
      <c r="A996" s="2"/>
      <c r="U996" s="7"/>
      <c r="V996" s="2"/>
    </row>
    <row r="997" spans="1:22" ht="15.75" customHeight="1" x14ac:dyDescent="0.2">
      <c r="A997" s="2"/>
      <c r="U997" s="7"/>
      <c r="V997" s="2"/>
    </row>
    <row r="998" spans="1:22" ht="15.75" customHeight="1" x14ac:dyDescent="0.2">
      <c r="A998" s="2"/>
      <c r="U998" s="7"/>
      <c r="V998" s="2"/>
    </row>
    <row r="999" spans="1:22" ht="15.75" customHeight="1" x14ac:dyDescent="0.2">
      <c r="A999" s="2"/>
      <c r="U999" s="7"/>
      <c r="V999" s="2"/>
    </row>
    <row r="1000" spans="1:22" ht="15.75" customHeight="1" x14ac:dyDescent="0.2">
      <c r="A1000" s="2"/>
      <c r="U1000" s="7"/>
      <c r="V1000" s="2"/>
    </row>
  </sheetData>
  <mergeCells count="148">
    <mergeCell ref="T57:T58"/>
    <mergeCell ref="B66:S66"/>
    <mergeCell ref="H67:M67"/>
    <mergeCell ref="N67:N68"/>
    <mergeCell ref="R67:R68"/>
    <mergeCell ref="S67:S68"/>
    <mergeCell ref="T67:T68"/>
    <mergeCell ref="B75:S75"/>
    <mergeCell ref="H76:M76"/>
    <mergeCell ref="N76:N77"/>
    <mergeCell ref="R76:R77"/>
    <mergeCell ref="S76:S77"/>
    <mergeCell ref="T76:T77"/>
    <mergeCell ref="I91:K91"/>
    <mergeCell ref="H92:R92"/>
    <mergeCell ref="F93:R93"/>
    <mergeCell ref="A87:T87"/>
    <mergeCell ref="I88:K88"/>
    <mergeCell ref="M88:N88"/>
    <mergeCell ref="O88:Q88"/>
    <mergeCell ref="T88:T92"/>
    <mergeCell ref="D89:E89"/>
    <mergeCell ref="D90:E90"/>
    <mergeCell ref="M89:N89"/>
    <mergeCell ref="O89:Q89"/>
    <mergeCell ref="I89:K89"/>
    <mergeCell ref="I90:K90"/>
    <mergeCell ref="M90:N90"/>
    <mergeCell ref="O90:Q90"/>
    <mergeCell ref="E57:E58"/>
    <mergeCell ref="F57:F58"/>
    <mergeCell ref="G57:G58"/>
    <mergeCell ref="A49:A66"/>
    <mergeCell ref="A67:A68"/>
    <mergeCell ref="A69:A83"/>
    <mergeCell ref="B78:B83"/>
    <mergeCell ref="A88:B93"/>
    <mergeCell ref="B85:F85"/>
    <mergeCell ref="D88:E88"/>
    <mergeCell ref="F88:G91"/>
    <mergeCell ref="D93:E93"/>
    <mergeCell ref="D91:E91"/>
    <mergeCell ref="B56:S56"/>
    <mergeCell ref="H57:M57"/>
    <mergeCell ref="N57:N58"/>
    <mergeCell ref="R57:R58"/>
    <mergeCell ref="S57:S58"/>
    <mergeCell ref="B84:T84"/>
    <mergeCell ref="A86:T86"/>
    <mergeCell ref="A47:A48"/>
    <mergeCell ref="B47:B48"/>
    <mergeCell ref="C47:C48"/>
    <mergeCell ref="D47:D48"/>
    <mergeCell ref="E47:E48"/>
    <mergeCell ref="F47:F48"/>
    <mergeCell ref="G47:G48"/>
    <mergeCell ref="A29:A46"/>
    <mergeCell ref="B29:B35"/>
    <mergeCell ref="C37:C38"/>
    <mergeCell ref="D37:D38"/>
    <mergeCell ref="E37:E38"/>
    <mergeCell ref="F37:F38"/>
    <mergeCell ref="G37:G38"/>
    <mergeCell ref="B46:S46"/>
    <mergeCell ref="N47:N48"/>
    <mergeCell ref="H47:M47"/>
    <mergeCell ref="D2:H2"/>
    <mergeCell ref="D5:H5"/>
    <mergeCell ref="B7:B8"/>
    <mergeCell ref="C7:C8"/>
    <mergeCell ref="D7:D8"/>
    <mergeCell ref="E7:E8"/>
    <mergeCell ref="B9:B15"/>
    <mergeCell ref="A7:A8"/>
    <mergeCell ref="A10:A26"/>
    <mergeCell ref="C17:C18"/>
    <mergeCell ref="D17:D18"/>
    <mergeCell ref="E17:E18"/>
    <mergeCell ref="F17:F18"/>
    <mergeCell ref="G17:G18"/>
    <mergeCell ref="F76:F77"/>
    <mergeCell ref="G76:G77"/>
    <mergeCell ref="B67:B68"/>
    <mergeCell ref="C67:C68"/>
    <mergeCell ref="D67:D68"/>
    <mergeCell ref="E67:E68"/>
    <mergeCell ref="F67:F68"/>
    <mergeCell ref="G67:G68"/>
    <mergeCell ref="E76:E77"/>
    <mergeCell ref="B69:B74"/>
    <mergeCell ref="B76:B77"/>
    <mergeCell ref="C76:C77"/>
    <mergeCell ref="D76:D77"/>
    <mergeCell ref="B37:B38"/>
    <mergeCell ref="B39:B45"/>
    <mergeCell ref="B49:B55"/>
    <mergeCell ref="B57:B58"/>
    <mergeCell ref="C57:C58"/>
    <mergeCell ref="D57:D58"/>
    <mergeCell ref="B59:B65"/>
    <mergeCell ref="G7:G8"/>
    <mergeCell ref="H7:L7"/>
    <mergeCell ref="N7:N8"/>
    <mergeCell ref="R7:R8"/>
    <mergeCell ref="S7:S8"/>
    <mergeCell ref="T7:T8"/>
    <mergeCell ref="B17:B18"/>
    <mergeCell ref="B19:B25"/>
    <mergeCell ref="R47:R48"/>
    <mergeCell ref="S47:S48"/>
    <mergeCell ref="N37:N38"/>
    <mergeCell ref="R37:R38"/>
    <mergeCell ref="S37:S38"/>
    <mergeCell ref="T37:T38"/>
    <mergeCell ref="T47:T48"/>
    <mergeCell ref="R27:R28"/>
    <mergeCell ref="S27:S28"/>
    <mergeCell ref="T27:T28"/>
    <mergeCell ref="B36:S36"/>
    <mergeCell ref="H37:M37"/>
    <mergeCell ref="D3:H3"/>
    <mergeCell ref="D4:H4"/>
    <mergeCell ref="I5:R5"/>
    <mergeCell ref="A6:T6"/>
    <mergeCell ref="A1:C5"/>
    <mergeCell ref="D1:H1"/>
    <mergeCell ref="I1:R1"/>
    <mergeCell ref="S1:T5"/>
    <mergeCell ref="I2:R2"/>
    <mergeCell ref="I3:R3"/>
    <mergeCell ref="I4:R4"/>
    <mergeCell ref="B16:S16"/>
    <mergeCell ref="H17:M17"/>
    <mergeCell ref="N17:N18"/>
    <mergeCell ref="R17:R18"/>
    <mergeCell ref="S17:S18"/>
    <mergeCell ref="T17:T18"/>
    <mergeCell ref="B26:S26"/>
    <mergeCell ref="F7:F8"/>
    <mergeCell ref="A27:A28"/>
    <mergeCell ref="B27:B28"/>
    <mergeCell ref="C27:C28"/>
    <mergeCell ref="D27:D28"/>
    <mergeCell ref="E27:E28"/>
    <mergeCell ref="F27:F28"/>
    <mergeCell ref="G27:G28"/>
    <mergeCell ref="H27:M27"/>
    <mergeCell ref="N27:N28"/>
  </mergeCells>
  <dataValidations count="3">
    <dataValidation type="list" allowBlank="1" sqref="S9:S14 S19:S24 S29:S34 S39:S44 S49:S54 S59:S64 S69:S73 S78:S82" xr:uid="{00000000-0002-0000-0000-000000000000}">
      <formula1>"B,C,S,E"</formula1>
    </dataValidation>
    <dataValidation type="list" allowBlank="1" showErrorMessage="1" sqref="N9:N14 N19:N24 N29:N34 N39:N44 N49:N54 N59:N64 N69:N73 N78:N82" xr:uid="{00000000-0002-0000-0000-000001000000}">
      <formula1>"2,3,4,5,6,7,8,9,10"</formula1>
    </dataValidation>
    <dataValidation type="list" allowBlank="1" showErrorMessage="1" sqref="G9:G14 G19:G24 G29:G34 G39:G44 G49:G54 G59:G64 G69:G73 G78:G82" xr:uid="{00000000-0002-0000-0000-000002000000}">
      <formula1>"English,Kurdish,Arabic"</formula1>
    </dataValidation>
  </dataValidations>
  <printOptions horizontalCentered="1" verticalCentered="1" gridLines="1"/>
  <pageMargins left="0" right="0" top="0" bottom="0" header="0" footer="0"/>
  <pageSetup paperSize="8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1000"/>
  <sheetViews>
    <sheetView workbookViewId="0"/>
  </sheetViews>
  <sheetFormatPr defaultColWidth="12.5703125" defaultRowHeight="15" customHeight="1" x14ac:dyDescent="0.2"/>
  <cols>
    <col min="1" max="1" width="5.42578125" customWidth="1"/>
    <col min="2" max="2" width="7.85546875" customWidth="1"/>
    <col min="3" max="3" width="5" customWidth="1"/>
    <col min="4" max="4" width="8.42578125" customWidth="1"/>
    <col min="5" max="5" width="29.42578125" customWidth="1"/>
    <col min="6" max="6" width="26.42578125" customWidth="1"/>
    <col min="7" max="7" width="8.42578125" customWidth="1"/>
    <col min="8" max="8" width="8.140625" customWidth="1"/>
    <col min="9" max="9" width="8.85546875" customWidth="1"/>
    <col min="10" max="10" width="8.7109375" customWidth="1"/>
    <col min="11" max="11" width="7.85546875" customWidth="1"/>
    <col min="12" max="12" width="8.7109375" customWidth="1"/>
    <col min="13" max="13" width="7.28515625" customWidth="1"/>
    <col min="14" max="18" width="6.42578125" customWidth="1"/>
    <col min="19" max="19" width="16.42578125" customWidth="1"/>
  </cols>
  <sheetData>
    <row r="1" spans="1:19" ht="12.75" x14ac:dyDescent="0.2">
      <c r="A1" s="205" t="s">
        <v>219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</row>
    <row r="2" spans="1:19" ht="12.75" x14ac:dyDescent="0.2">
      <c r="A2" s="206" t="s">
        <v>220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180"/>
    </row>
    <row r="3" spans="1:19" ht="12.75" x14ac:dyDescent="0.2">
      <c r="A3" s="206" t="s">
        <v>221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180"/>
    </row>
    <row r="4" spans="1:19" ht="12.75" x14ac:dyDescent="0.2">
      <c r="A4" s="206" t="s">
        <v>5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180"/>
    </row>
    <row r="5" spans="1:19" ht="24" x14ac:dyDescent="0.2">
      <c r="A5" s="207" t="s">
        <v>7</v>
      </c>
      <c r="B5" s="200" t="s">
        <v>8</v>
      </c>
      <c r="C5" s="200" t="s">
        <v>9</v>
      </c>
      <c r="D5" s="200" t="s">
        <v>222</v>
      </c>
      <c r="E5" s="211" t="s">
        <v>223</v>
      </c>
      <c r="F5" s="194" t="s">
        <v>12</v>
      </c>
      <c r="G5" s="196" t="s">
        <v>13</v>
      </c>
      <c r="H5" s="172" t="s">
        <v>14</v>
      </c>
      <c r="I5" s="173"/>
      <c r="J5" s="173"/>
      <c r="K5" s="173"/>
      <c r="L5" s="174"/>
      <c r="M5" s="197" t="s">
        <v>15</v>
      </c>
      <c r="N5" s="70" t="s">
        <v>16</v>
      </c>
      <c r="O5" s="70" t="s">
        <v>17</v>
      </c>
      <c r="P5" s="70" t="s">
        <v>18</v>
      </c>
      <c r="Q5" s="198" t="s">
        <v>19</v>
      </c>
      <c r="R5" s="199" t="s">
        <v>224</v>
      </c>
      <c r="S5" s="203" t="s">
        <v>225</v>
      </c>
    </row>
    <row r="6" spans="1:19" ht="24" x14ac:dyDescent="0.2">
      <c r="A6" s="208"/>
      <c r="B6" s="195"/>
      <c r="C6" s="195"/>
      <c r="D6" s="195"/>
      <c r="E6" s="195"/>
      <c r="F6" s="195"/>
      <c r="G6" s="195"/>
      <c r="H6" s="51" t="s">
        <v>22</v>
      </c>
      <c r="I6" s="71" t="s">
        <v>23</v>
      </c>
      <c r="J6" s="71" t="s">
        <v>24</v>
      </c>
      <c r="K6" s="71" t="s">
        <v>226</v>
      </c>
      <c r="L6" s="71" t="s">
        <v>227</v>
      </c>
      <c r="M6" s="195"/>
      <c r="N6" s="70" t="s">
        <v>28</v>
      </c>
      <c r="O6" s="70" t="s">
        <v>28</v>
      </c>
      <c r="P6" s="70" t="s">
        <v>28</v>
      </c>
      <c r="Q6" s="195"/>
      <c r="R6" s="195"/>
      <c r="S6" s="204"/>
    </row>
    <row r="7" spans="1:19" ht="14.25" x14ac:dyDescent="0.2">
      <c r="A7" s="212" t="s">
        <v>228</v>
      </c>
      <c r="B7" s="209" t="s">
        <v>29</v>
      </c>
      <c r="C7" s="72">
        <v>1</v>
      </c>
      <c r="D7" s="73" t="s">
        <v>229</v>
      </c>
      <c r="E7" s="74" t="s">
        <v>230</v>
      </c>
      <c r="F7" s="75" t="s">
        <v>231</v>
      </c>
      <c r="G7" s="72" t="s">
        <v>33</v>
      </c>
      <c r="H7" s="72">
        <v>2</v>
      </c>
      <c r="I7" s="72"/>
      <c r="J7" s="72"/>
      <c r="K7" s="72">
        <v>6</v>
      </c>
      <c r="L7" s="72"/>
      <c r="M7" s="72">
        <v>2</v>
      </c>
      <c r="N7" s="76">
        <f t="shared" ref="N7:N12" si="0">SUM(H7:L7)*14+M7</f>
        <v>114</v>
      </c>
      <c r="O7" s="77">
        <v>36</v>
      </c>
      <c r="P7" s="78">
        <f t="shared" ref="P7:P12" si="1">N7+O7</f>
        <v>150</v>
      </c>
      <c r="Q7" s="79">
        <f t="shared" ref="Q7:Q12" si="2">P7/25</f>
        <v>6</v>
      </c>
      <c r="R7" s="73" t="s">
        <v>44</v>
      </c>
      <c r="S7" s="80"/>
    </row>
    <row r="8" spans="1:19" ht="14.25" x14ac:dyDescent="0.2">
      <c r="A8" s="213"/>
      <c r="B8" s="210"/>
      <c r="C8" s="72">
        <v>2</v>
      </c>
      <c r="D8" s="73" t="s">
        <v>232</v>
      </c>
      <c r="E8" s="74" t="s">
        <v>233</v>
      </c>
      <c r="F8" s="81" t="s">
        <v>234</v>
      </c>
      <c r="G8" s="72" t="s">
        <v>33</v>
      </c>
      <c r="H8" s="72"/>
      <c r="I8" s="72"/>
      <c r="J8" s="72"/>
      <c r="K8" s="72">
        <v>4</v>
      </c>
      <c r="L8" s="72"/>
      <c r="M8" s="72">
        <v>2</v>
      </c>
      <c r="N8" s="76">
        <f t="shared" si="0"/>
        <v>58</v>
      </c>
      <c r="O8" s="77">
        <v>42</v>
      </c>
      <c r="P8" s="78">
        <f t="shared" si="1"/>
        <v>100</v>
      </c>
      <c r="Q8" s="79">
        <f t="shared" si="2"/>
        <v>4</v>
      </c>
      <c r="R8" s="73" t="s">
        <v>44</v>
      </c>
      <c r="S8" s="80"/>
    </row>
    <row r="9" spans="1:19" ht="14.25" x14ac:dyDescent="0.2">
      <c r="A9" s="213"/>
      <c r="B9" s="210"/>
      <c r="C9" s="72">
        <v>3</v>
      </c>
      <c r="D9" s="73" t="s">
        <v>235</v>
      </c>
      <c r="E9" s="74" t="s">
        <v>236</v>
      </c>
      <c r="F9" s="75" t="s">
        <v>237</v>
      </c>
      <c r="G9" s="73" t="s">
        <v>238</v>
      </c>
      <c r="H9" s="82">
        <v>3</v>
      </c>
      <c r="I9" s="82"/>
      <c r="J9" s="82"/>
      <c r="K9" s="82"/>
      <c r="L9" s="83"/>
      <c r="M9" s="72">
        <v>2</v>
      </c>
      <c r="N9" s="76">
        <f t="shared" si="0"/>
        <v>44</v>
      </c>
      <c r="O9" s="77">
        <v>56</v>
      </c>
      <c r="P9" s="78">
        <f t="shared" si="1"/>
        <v>100</v>
      </c>
      <c r="Q9" s="79">
        <f t="shared" si="2"/>
        <v>4</v>
      </c>
      <c r="R9" s="73" t="s">
        <v>44</v>
      </c>
      <c r="S9" s="80"/>
    </row>
    <row r="10" spans="1:19" ht="14.25" x14ac:dyDescent="0.2">
      <c r="A10" s="213"/>
      <c r="B10" s="210"/>
      <c r="C10" s="84">
        <v>4</v>
      </c>
      <c r="D10" s="73" t="s">
        <v>239</v>
      </c>
      <c r="E10" s="74" t="s">
        <v>240</v>
      </c>
      <c r="F10" s="75" t="s">
        <v>241</v>
      </c>
      <c r="G10" s="72" t="s">
        <v>33</v>
      </c>
      <c r="H10" s="85">
        <v>3</v>
      </c>
      <c r="I10" s="72">
        <v>3</v>
      </c>
      <c r="J10" s="72"/>
      <c r="K10" s="72"/>
      <c r="L10" s="72"/>
      <c r="M10" s="72">
        <v>4</v>
      </c>
      <c r="N10" s="76">
        <f t="shared" si="0"/>
        <v>88</v>
      </c>
      <c r="O10" s="77">
        <v>37</v>
      </c>
      <c r="P10" s="78">
        <f t="shared" si="1"/>
        <v>125</v>
      </c>
      <c r="Q10" s="79">
        <f t="shared" si="2"/>
        <v>5</v>
      </c>
      <c r="R10" s="86" t="s">
        <v>34</v>
      </c>
      <c r="S10" s="80"/>
    </row>
    <row r="11" spans="1:19" ht="14.25" x14ac:dyDescent="0.2">
      <c r="A11" s="213"/>
      <c r="B11" s="210"/>
      <c r="C11" s="72">
        <v>5</v>
      </c>
      <c r="D11" s="73" t="s">
        <v>242</v>
      </c>
      <c r="E11" s="74" t="s">
        <v>243</v>
      </c>
      <c r="F11" s="75" t="s">
        <v>244</v>
      </c>
      <c r="G11" s="72" t="s">
        <v>33</v>
      </c>
      <c r="H11" s="86">
        <v>4</v>
      </c>
      <c r="I11" s="72"/>
      <c r="J11" s="72"/>
      <c r="K11" s="72"/>
      <c r="L11" s="72"/>
      <c r="M11" s="72">
        <v>2</v>
      </c>
      <c r="N11" s="76">
        <f t="shared" si="0"/>
        <v>58</v>
      </c>
      <c r="O11" s="77">
        <v>67</v>
      </c>
      <c r="P11" s="78">
        <f t="shared" si="1"/>
        <v>125</v>
      </c>
      <c r="Q11" s="79">
        <f t="shared" si="2"/>
        <v>5</v>
      </c>
      <c r="R11" s="73" t="s">
        <v>39</v>
      </c>
      <c r="S11" s="80"/>
    </row>
    <row r="12" spans="1:19" ht="14.25" x14ac:dyDescent="0.2">
      <c r="A12" s="213"/>
      <c r="B12" s="210"/>
      <c r="C12" s="72">
        <v>6</v>
      </c>
      <c r="D12" s="73" t="s">
        <v>245</v>
      </c>
      <c r="E12" s="74" t="s">
        <v>246</v>
      </c>
      <c r="F12" s="87" t="s">
        <v>247</v>
      </c>
      <c r="G12" s="72" t="s">
        <v>33</v>
      </c>
      <c r="H12" s="72">
        <v>3</v>
      </c>
      <c r="I12" s="72">
        <v>3</v>
      </c>
      <c r="J12" s="72"/>
      <c r="K12" s="72"/>
      <c r="L12" s="72"/>
      <c r="M12" s="72">
        <v>4</v>
      </c>
      <c r="N12" s="76">
        <f t="shared" si="0"/>
        <v>88</v>
      </c>
      <c r="O12" s="77">
        <v>62</v>
      </c>
      <c r="P12" s="78">
        <f t="shared" si="1"/>
        <v>150</v>
      </c>
      <c r="Q12" s="79">
        <f t="shared" si="2"/>
        <v>6</v>
      </c>
      <c r="R12" s="73" t="s">
        <v>34</v>
      </c>
      <c r="S12" s="80"/>
    </row>
    <row r="13" spans="1:19" ht="12.75" x14ac:dyDescent="0.2">
      <c r="A13" s="213"/>
      <c r="B13" s="195"/>
      <c r="C13" s="83"/>
      <c r="D13" s="83"/>
      <c r="E13" s="83"/>
      <c r="F13" s="83"/>
      <c r="G13" s="83"/>
      <c r="H13" s="88">
        <f t="shared" ref="H13:Q13" si="3">SUM(H7:H12)</f>
        <v>15</v>
      </c>
      <c r="I13" s="88">
        <f t="shared" si="3"/>
        <v>6</v>
      </c>
      <c r="J13" s="88">
        <f t="shared" si="3"/>
        <v>0</v>
      </c>
      <c r="K13" s="88">
        <f t="shared" si="3"/>
        <v>10</v>
      </c>
      <c r="L13" s="88">
        <f t="shared" si="3"/>
        <v>0</v>
      </c>
      <c r="M13" s="88">
        <f t="shared" si="3"/>
        <v>16</v>
      </c>
      <c r="N13" s="88">
        <f t="shared" si="3"/>
        <v>450</v>
      </c>
      <c r="O13" s="88">
        <f t="shared" si="3"/>
        <v>300</v>
      </c>
      <c r="P13" s="88">
        <f t="shared" si="3"/>
        <v>750</v>
      </c>
      <c r="Q13" s="89">
        <f t="shared" si="3"/>
        <v>30</v>
      </c>
      <c r="R13" s="90"/>
      <c r="S13" s="91"/>
    </row>
    <row r="14" spans="1:19" ht="12.75" x14ac:dyDescent="0.2">
      <c r="A14" s="213"/>
      <c r="B14" s="201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180"/>
      <c r="S14" s="92"/>
    </row>
    <row r="15" spans="1:19" ht="24" x14ac:dyDescent="0.2">
      <c r="A15" s="213"/>
      <c r="B15" s="200" t="s">
        <v>8</v>
      </c>
      <c r="C15" s="200" t="s">
        <v>9</v>
      </c>
      <c r="D15" s="200" t="s">
        <v>222</v>
      </c>
      <c r="E15" s="211" t="s">
        <v>223</v>
      </c>
      <c r="F15" s="194" t="s">
        <v>12</v>
      </c>
      <c r="G15" s="196" t="s">
        <v>13</v>
      </c>
      <c r="H15" s="172" t="s">
        <v>14</v>
      </c>
      <c r="I15" s="173"/>
      <c r="J15" s="173"/>
      <c r="K15" s="173"/>
      <c r="L15" s="174"/>
      <c r="M15" s="197" t="s">
        <v>15</v>
      </c>
      <c r="N15" s="70" t="s">
        <v>16</v>
      </c>
      <c r="O15" s="70" t="s">
        <v>17</v>
      </c>
      <c r="P15" s="70" t="s">
        <v>18</v>
      </c>
      <c r="Q15" s="198" t="s">
        <v>19</v>
      </c>
      <c r="R15" s="199" t="s">
        <v>224</v>
      </c>
      <c r="S15" s="203" t="s">
        <v>225</v>
      </c>
    </row>
    <row r="16" spans="1:19" ht="24" x14ac:dyDescent="0.2">
      <c r="A16" s="213"/>
      <c r="B16" s="195"/>
      <c r="C16" s="195"/>
      <c r="D16" s="195"/>
      <c r="E16" s="195"/>
      <c r="F16" s="195"/>
      <c r="G16" s="195"/>
      <c r="H16" s="51" t="s">
        <v>22</v>
      </c>
      <c r="I16" s="71" t="s">
        <v>23</v>
      </c>
      <c r="J16" s="71" t="s">
        <v>24</v>
      </c>
      <c r="K16" s="71" t="s">
        <v>226</v>
      </c>
      <c r="L16" s="71" t="s">
        <v>227</v>
      </c>
      <c r="M16" s="195"/>
      <c r="N16" s="70" t="s">
        <v>28</v>
      </c>
      <c r="O16" s="70" t="s">
        <v>28</v>
      </c>
      <c r="P16" s="70" t="s">
        <v>28</v>
      </c>
      <c r="Q16" s="195"/>
      <c r="R16" s="195"/>
      <c r="S16" s="204"/>
    </row>
    <row r="17" spans="1:19" ht="12.75" x14ac:dyDescent="0.2">
      <c r="A17" s="213"/>
      <c r="B17" s="209" t="s">
        <v>56</v>
      </c>
      <c r="C17" s="72">
        <v>1</v>
      </c>
      <c r="D17" s="73" t="s">
        <v>245</v>
      </c>
      <c r="E17" s="74" t="s">
        <v>248</v>
      </c>
      <c r="F17" s="93"/>
      <c r="G17" s="94" t="s">
        <v>33</v>
      </c>
      <c r="H17" s="72">
        <v>2</v>
      </c>
      <c r="I17" s="72"/>
      <c r="J17" s="72"/>
      <c r="K17" s="72">
        <v>4</v>
      </c>
      <c r="L17" s="72"/>
      <c r="M17" s="72">
        <v>2</v>
      </c>
      <c r="N17" s="76">
        <f t="shared" ref="N17:N22" si="4">SUM(H17:L17)*14+M17</f>
        <v>86</v>
      </c>
      <c r="O17" s="77">
        <v>14</v>
      </c>
      <c r="P17" s="78">
        <f t="shared" ref="P17:P22" si="5">N17+O17</f>
        <v>100</v>
      </c>
      <c r="Q17" s="79">
        <f t="shared" ref="Q17:Q22" si="6">P17/25</f>
        <v>4</v>
      </c>
      <c r="R17" s="73" t="s">
        <v>44</v>
      </c>
      <c r="S17" s="80"/>
    </row>
    <row r="18" spans="1:19" ht="12.75" x14ac:dyDescent="0.2">
      <c r="A18" s="213"/>
      <c r="B18" s="210"/>
      <c r="C18" s="72">
        <v>2</v>
      </c>
      <c r="D18" s="73" t="s">
        <v>249</v>
      </c>
      <c r="E18" s="74" t="s">
        <v>250</v>
      </c>
      <c r="F18" s="93"/>
      <c r="G18" s="94" t="s">
        <v>33</v>
      </c>
      <c r="H18" s="72">
        <v>4</v>
      </c>
      <c r="I18" s="72"/>
      <c r="J18" s="72"/>
      <c r="K18" s="72"/>
      <c r="L18" s="72"/>
      <c r="M18" s="72">
        <v>2</v>
      </c>
      <c r="N18" s="76">
        <f t="shared" si="4"/>
        <v>58</v>
      </c>
      <c r="O18" s="77">
        <v>42</v>
      </c>
      <c r="P18" s="78">
        <f t="shared" si="5"/>
        <v>100</v>
      </c>
      <c r="Q18" s="79">
        <f t="shared" si="6"/>
        <v>4</v>
      </c>
      <c r="R18" s="86" t="s">
        <v>39</v>
      </c>
      <c r="S18" s="80"/>
    </row>
    <row r="19" spans="1:19" ht="12.75" x14ac:dyDescent="0.2">
      <c r="A19" s="213"/>
      <c r="B19" s="210"/>
      <c r="C19" s="72">
        <v>3</v>
      </c>
      <c r="D19" s="73" t="s">
        <v>251</v>
      </c>
      <c r="E19" s="74" t="s">
        <v>252</v>
      </c>
      <c r="F19" s="93"/>
      <c r="G19" s="94" t="s">
        <v>33</v>
      </c>
      <c r="H19" s="82">
        <v>3</v>
      </c>
      <c r="I19" s="82"/>
      <c r="J19" s="82"/>
      <c r="K19" s="82"/>
      <c r="L19" s="83"/>
      <c r="M19" s="72">
        <v>2</v>
      </c>
      <c r="N19" s="76">
        <f t="shared" si="4"/>
        <v>44</v>
      </c>
      <c r="O19" s="77">
        <v>56</v>
      </c>
      <c r="P19" s="78">
        <f t="shared" si="5"/>
        <v>100</v>
      </c>
      <c r="Q19" s="79">
        <f t="shared" si="6"/>
        <v>4</v>
      </c>
      <c r="R19" s="86" t="s">
        <v>39</v>
      </c>
      <c r="S19" s="80"/>
    </row>
    <row r="20" spans="1:19" ht="12.75" x14ac:dyDescent="0.2">
      <c r="A20" s="213"/>
      <c r="B20" s="210"/>
      <c r="C20" s="72">
        <v>4</v>
      </c>
      <c r="D20" s="73" t="s">
        <v>253</v>
      </c>
      <c r="E20" s="74" t="s">
        <v>254</v>
      </c>
      <c r="F20" s="93"/>
      <c r="G20" s="94" t="s">
        <v>33</v>
      </c>
      <c r="H20" s="72">
        <v>2</v>
      </c>
      <c r="I20" s="72">
        <v>3</v>
      </c>
      <c r="J20" s="72"/>
      <c r="K20" s="72"/>
      <c r="L20" s="72"/>
      <c r="M20" s="72">
        <v>2</v>
      </c>
      <c r="N20" s="76">
        <f t="shared" si="4"/>
        <v>72</v>
      </c>
      <c r="O20" s="77">
        <v>78</v>
      </c>
      <c r="P20" s="78">
        <f t="shared" si="5"/>
        <v>150</v>
      </c>
      <c r="Q20" s="79">
        <f t="shared" si="6"/>
        <v>6</v>
      </c>
      <c r="R20" s="86" t="s">
        <v>34</v>
      </c>
      <c r="S20" s="80"/>
    </row>
    <row r="21" spans="1:19" ht="15.75" customHeight="1" x14ac:dyDescent="0.2">
      <c r="A21" s="213"/>
      <c r="B21" s="210"/>
      <c r="C21" s="72">
        <v>5</v>
      </c>
      <c r="D21" s="73" t="s">
        <v>255</v>
      </c>
      <c r="E21" s="74" t="s">
        <v>256</v>
      </c>
      <c r="F21" s="93"/>
      <c r="G21" s="94" t="s">
        <v>33</v>
      </c>
      <c r="H21" s="72">
        <v>2</v>
      </c>
      <c r="I21" s="72">
        <v>3</v>
      </c>
      <c r="J21" s="72"/>
      <c r="K21" s="72"/>
      <c r="L21" s="72"/>
      <c r="M21" s="72">
        <v>2</v>
      </c>
      <c r="N21" s="76">
        <f t="shared" si="4"/>
        <v>72</v>
      </c>
      <c r="O21" s="77">
        <v>78</v>
      </c>
      <c r="P21" s="78">
        <f t="shared" si="5"/>
        <v>150</v>
      </c>
      <c r="Q21" s="79">
        <f t="shared" si="6"/>
        <v>6</v>
      </c>
      <c r="R21" s="86" t="s">
        <v>34</v>
      </c>
      <c r="S21" s="80"/>
    </row>
    <row r="22" spans="1:19" ht="15.75" customHeight="1" x14ac:dyDescent="0.2">
      <c r="A22" s="213"/>
      <c r="B22" s="210"/>
      <c r="C22" s="72">
        <v>6</v>
      </c>
      <c r="D22" s="73" t="s">
        <v>257</v>
      </c>
      <c r="E22" s="74" t="s">
        <v>258</v>
      </c>
      <c r="F22" s="93"/>
      <c r="G22" s="94" t="s">
        <v>33</v>
      </c>
      <c r="H22" s="72">
        <v>2</v>
      </c>
      <c r="I22" s="72">
        <v>3</v>
      </c>
      <c r="J22" s="72"/>
      <c r="K22" s="72"/>
      <c r="L22" s="72"/>
      <c r="M22" s="72">
        <v>2</v>
      </c>
      <c r="N22" s="76">
        <f t="shared" si="4"/>
        <v>72</v>
      </c>
      <c r="O22" s="77">
        <v>78</v>
      </c>
      <c r="P22" s="78">
        <f t="shared" si="5"/>
        <v>150</v>
      </c>
      <c r="Q22" s="79">
        <f t="shared" si="6"/>
        <v>6</v>
      </c>
      <c r="R22" s="86" t="s">
        <v>39</v>
      </c>
      <c r="S22" s="80"/>
    </row>
    <row r="23" spans="1:19" ht="15.75" customHeight="1" x14ac:dyDescent="0.2">
      <c r="A23" s="213"/>
      <c r="B23" s="195"/>
      <c r="C23" s="83"/>
      <c r="D23" s="83"/>
      <c r="E23" s="83"/>
      <c r="F23" s="83"/>
      <c r="G23" s="83"/>
      <c r="H23" s="90">
        <f t="shared" ref="H23:Q23" si="7">SUM(H17:H22)</f>
        <v>15</v>
      </c>
      <c r="I23" s="90">
        <f t="shared" si="7"/>
        <v>9</v>
      </c>
      <c r="J23" s="90">
        <f t="shared" si="7"/>
        <v>0</v>
      </c>
      <c r="K23" s="90">
        <f t="shared" si="7"/>
        <v>4</v>
      </c>
      <c r="L23" s="90">
        <f t="shared" si="7"/>
        <v>0</v>
      </c>
      <c r="M23" s="90">
        <f t="shared" si="7"/>
        <v>12</v>
      </c>
      <c r="N23" s="90">
        <f t="shared" si="7"/>
        <v>404</v>
      </c>
      <c r="O23" s="90">
        <f t="shared" si="7"/>
        <v>346</v>
      </c>
      <c r="P23" s="88">
        <f t="shared" si="7"/>
        <v>750</v>
      </c>
      <c r="Q23" s="95">
        <f t="shared" si="7"/>
        <v>30</v>
      </c>
      <c r="R23" s="90"/>
      <c r="S23" s="91"/>
    </row>
    <row r="24" spans="1:19" ht="15.75" customHeight="1" x14ac:dyDescent="0.2">
      <c r="A24" s="208"/>
      <c r="B24" s="201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180"/>
      <c r="S24" s="92"/>
    </row>
    <row r="25" spans="1:19" ht="15.75" customHeight="1" x14ac:dyDescent="0.2">
      <c r="A25" s="207" t="s">
        <v>7</v>
      </c>
      <c r="B25" s="200" t="s">
        <v>8</v>
      </c>
      <c r="C25" s="200" t="s">
        <v>9</v>
      </c>
      <c r="D25" s="200" t="s">
        <v>222</v>
      </c>
      <c r="E25" s="211" t="s">
        <v>223</v>
      </c>
      <c r="F25" s="194" t="s">
        <v>12</v>
      </c>
      <c r="G25" s="196" t="s">
        <v>13</v>
      </c>
      <c r="H25" s="172" t="s">
        <v>14</v>
      </c>
      <c r="I25" s="173"/>
      <c r="J25" s="173"/>
      <c r="K25" s="173"/>
      <c r="L25" s="174"/>
      <c r="M25" s="197" t="s">
        <v>15</v>
      </c>
      <c r="N25" s="70" t="s">
        <v>16</v>
      </c>
      <c r="O25" s="70" t="s">
        <v>17</v>
      </c>
      <c r="P25" s="70" t="s">
        <v>18</v>
      </c>
      <c r="Q25" s="198" t="s">
        <v>19</v>
      </c>
      <c r="R25" s="199" t="s">
        <v>224</v>
      </c>
      <c r="S25" s="203" t="s">
        <v>225</v>
      </c>
    </row>
    <row r="26" spans="1:19" ht="15.75" customHeight="1" x14ac:dyDescent="0.2">
      <c r="A26" s="208"/>
      <c r="B26" s="195"/>
      <c r="C26" s="195"/>
      <c r="D26" s="195"/>
      <c r="E26" s="195"/>
      <c r="F26" s="195"/>
      <c r="G26" s="195"/>
      <c r="H26" s="51" t="s">
        <v>22</v>
      </c>
      <c r="I26" s="71" t="s">
        <v>23</v>
      </c>
      <c r="J26" s="71" t="s">
        <v>24</v>
      </c>
      <c r="K26" s="71" t="s">
        <v>226</v>
      </c>
      <c r="L26" s="71" t="s">
        <v>227</v>
      </c>
      <c r="M26" s="195"/>
      <c r="N26" s="70" t="s">
        <v>28</v>
      </c>
      <c r="O26" s="70" t="s">
        <v>28</v>
      </c>
      <c r="P26" s="70" t="s">
        <v>28</v>
      </c>
      <c r="Q26" s="195"/>
      <c r="R26" s="195"/>
      <c r="S26" s="204"/>
    </row>
    <row r="27" spans="1:19" ht="15.75" customHeight="1" x14ac:dyDescent="0.2">
      <c r="A27" s="212" t="s">
        <v>259</v>
      </c>
      <c r="B27" s="209" t="s">
        <v>77</v>
      </c>
      <c r="C27" s="72">
        <v>1</v>
      </c>
      <c r="D27" s="73" t="s">
        <v>257</v>
      </c>
      <c r="E27" s="74" t="s">
        <v>260</v>
      </c>
      <c r="F27" s="74"/>
      <c r="G27" s="96" t="s">
        <v>33</v>
      </c>
      <c r="H27" s="97">
        <v>2</v>
      </c>
      <c r="I27" s="98">
        <v>3</v>
      </c>
      <c r="J27" s="98"/>
      <c r="K27" s="98"/>
      <c r="L27" s="99"/>
      <c r="M27" s="77">
        <v>4</v>
      </c>
      <c r="N27" s="76">
        <f t="shared" ref="N27:N32" si="8">SUM(H27:L27)*14+M27</f>
        <v>74</v>
      </c>
      <c r="O27" s="77">
        <v>51</v>
      </c>
      <c r="P27" s="78">
        <f t="shared" ref="P27:P32" si="9">N27+O27</f>
        <v>125</v>
      </c>
      <c r="Q27" s="79">
        <f t="shared" ref="Q27:Q32" si="10">P27/25</f>
        <v>5</v>
      </c>
      <c r="R27" s="97" t="s">
        <v>39</v>
      </c>
      <c r="S27" s="80"/>
    </row>
    <row r="28" spans="1:19" ht="15.75" customHeight="1" x14ac:dyDescent="0.2">
      <c r="A28" s="213"/>
      <c r="B28" s="210"/>
      <c r="C28" s="72">
        <v>2</v>
      </c>
      <c r="D28" s="73" t="s">
        <v>261</v>
      </c>
      <c r="E28" s="74" t="s">
        <v>262</v>
      </c>
      <c r="F28" s="74"/>
      <c r="G28" s="96" t="s">
        <v>33</v>
      </c>
      <c r="H28" s="82">
        <v>2</v>
      </c>
      <c r="I28" s="82">
        <v>3</v>
      </c>
      <c r="J28" s="82"/>
      <c r="K28" s="82"/>
      <c r="L28" s="83"/>
      <c r="M28" s="77">
        <v>4</v>
      </c>
      <c r="N28" s="76">
        <f t="shared" si="8"/>
        <v>74</v>
      </c>
      <c r="O28" s="77">
        <v>51</v>
      </c>
      <c r="P28" s="78">
        <f t="shared" si="9"/>
        <v>125</v>
      </c>
      <c r="Q28" s="79">
        <f t="shared" si="10"/>
        <v>5</v>
      </c>
      <c r="R28" s="100" t="s">
        <v>39</v>
      </c>
      <c r="S28" s="80"/>
    </row>
    <row r="29" spans="1:19" ht="15.75" customHeight="1" x14ac:dyDescent="0.2">
      <c r="A29" s="213"/>
      <c r="B29" s="210"/>
      <c r="C29" s="72">
        <v>3</v>
      </c>
      <c r="D29" s="73" t="s">
        <v>263</v>
      </c>
      <c r="E29" s="74" t="s">
        <v>264</v>
      </c>
      <c r="F29" s="74"/>
      <c r="G29" s="96" t="s">
        <v>33</v>
      </c>
      <c r="H29" s="82">
        <v>3</v>
      </c>
      <c r="I29" s="101">
        <v>3</v>
      </c>
      <c r="J29" s="101"/>
      <c r="K29" s="101"/>
      <c r="L29" s="57"/>
      <c r="M29" s="77">
        <v>4</v>
      </c>
      <c r="N29" s="76">
        <f t="shared" si="8"/>
        <v>88</v>
      </c>
      <c r="O29" s="77">
        <v>37</v>
      </c>
      <c r="P29" s="78">
        <f t="shared" si="9"/>
        <v>125</v>
      </c>
      <c r="Q29" s="79">
        <f t="shared" si="10"/>
        <v>5</v>
      </c>
      <c r="R29" s="100" t="s">
        <v>39</v>
      </c>
      <c r="S29" s="80"/>
    </row>
    <row r="30" spans="1:19" ht="15.75" customHeight="1" x14ac:dyDescent="0.2">
      <c r="A30" s="213"/>
      <c r="B30" s="210"/>
      <c r="C30" s="72">
        <v>4</v>
      </c>
      <c r="D30" s="73" t="s">
        <v>265</v>
      </c>
      <c r="E30" s="74" t="s">
        <v>266</v>
      </c>
      <c r="F30" s="74"/>
      <c r="G30" s="96" t="s">
        <v>33</v>
      </c>
      <c r="H30" s="82">
        <v>4</v>
      </c>
      <c r="I30" s="82">
        <v>3</v>
      </c>
      <c r="J30" s="82"/>
      <c r="K30" s="82"/>
      <c r="L30" s="82"/>
      <c r="M30" s="77">
        <v>4</v>
      </c>
      <c r="N30" s="76">
        <f t="shared" si="8"/>
        <v>102</v>
      </c>
      <c r="O30" s="77">
        <v>98</v>
      </c>
      <c r="P30" s="78">
        <f t="shared" si="9"/>
        <v>200</v>
      </c>
      <c r="Q30" s="79">
        <f t="shared" si="10"/>
        <v>8</v>
      </c>
      <c r="R30" s="100" t="s">
        <v>39</v>
      </c>
      <c r="S30" s="80"/>
    </row>
    <row r="31" spans="1:19" ht="15.75" customHeight="1" x14ac:dyDescent="0.2">
      <c r="A31" s="213"/>
      <c r="B31" s="210"/>
      <c r="C31" s="72">
        <v>5</v>
      </c>
      <c r="D31" s="73" t="s">
        <v>267</v>
      </c>
      <c r="E31" s="74" t="s">
        <v>268</v>
      </c>
      <c r="F31" s="74"/>
      <c r="G31" s="96" t="s">
        <v>33</v>
      </c>
      <c r="H31" s="82">
        <v>2</v>
      </c>
      <c r="I31" s="82">
        <v>3</v>
      </c>
      <c r="J31" s="92"/>
      <c r="K31" s="92"/>
      <c r="L31" s="83"/>
      <c r="M31" s="77">
        <v>4</v>
      </c>
      <c r="N31" s="76">
        <f t="shared" si="8"/>
        <v>74</v>
      </c>
      <c r="O31" s="77">
        <v>26</v>
      </c>
      <c r="P31" s="78">
        <f t="shared" si="9"/>
        <v>100</v>
      </c>
      <c r="Q31" s="79">
        <f t="shared" si="10"/>
        <v>4</v>
      </c>
      <c r="R31" s="100" t="s">
        <v>34</v>
      </c>
      <c r="S31" s="80"/>
    </row>
    <row r="32" spans="1:19" ht="15.75" customHeight="1" x14ac:dyDescent="0.2">
      <c r="A32" s="213"/>
      <c r="B32" s="210"/>
      <c r="C32" s="72">
        <v>6</v>
      </c>
      <c r="D32" s="73" t="s">
        <v>269</v>
      </c>
      <c r="E32" s="74" t="s">
        <v>270</v>
      </c>
      <c r="F32" s="74"/>
      <c r="G32" s="96" t="s">
        <v>33</v>
      </c>
      <c r="H32" s="82">
        <v>2</v>
      </c>
      <c r="I32" s="82"/>
      <c r="J32" s="82"/>
      <c r="K32" s="82"/>
      <c r="L32" s="83"/>
      <c r="M32" s="77">
        <v>2</v>
      </c>
      <c r="N32" s="76">
        <f t="shared" si="8"/>
        <v>30</v>
      </c>
      <c r="O32" s="77">
        <v>45</v>
      </c>
      <c r="P32" s="78">
        <f t="shared" si="9"/>
        <v>75</v>
      </c>
      <c r="Q32" s="79">
        <f t="shared" si="10"/>
        <v>3</v>
      </c>
      <c r="R32" s="100" t="s">
        <v>34</v>
      </c>
      <c r="S32" s="82"/>
    </row>
    <row r="33" spans="1:19" ht="15.75" customHeight="1" x14ac:dyDescent="0.2">
      <c r="A33" s="213"/>
      <c r="B33" s="195"/>
      <c r="C33" s="83"/>
      <c r="D33" s="83"/>
      <c r="E33" s="83"/>
      <c r="F33" s="83"/>
      <c r="G33" s="83"/>
      <c r="H33" s="90">
        <f t="shared" ref="H33:Q33" si="11">SUM(H27:H32)</f>
        <v>15</v>
      </c>
      <c r="I33" s="90">
        <f t="shared" si="11"/>
        <v>15</v>
      </c>
      <c r="J33" s="90">
        <f t="shared" si="11"/>
        <v>0</v>
      </c>
      <c r="K33" s="90">
        <f t="shared" si="11"/>
        <v>0</v>
      </c>
      <c r="L33" s="90">
        <f t="shared" si="11"/>
        <v>0</v>
      </c>
      <c r="M33" s="90">
        <f t="shared" si="11"/>
        <v>22</v>
      </c>
      <c r="N33" s="90">
        <f t="shared" si="11"/>
        <v>442</v>
      </c>
      <c r="O33" s="90">
        <f t="shared" si="11"/>
        <v>308</v>
      </c>
      <c r="P33" s="88">
        <f t="shared" si="11"/>
        <v>750</v>
      </c>
      <c r="Q33" s="95">
        <f t="shared" si="11"/>
        <v>30</v>
      </c>
      <c r="R33" s="90"/>
      <c r="S33" s="91"/>
    </row>
    <row r="34" spans="1:19" ht="15.75" customHeight="1" x14ac:dyDescent="0.2">
      <c r="A34" s="213"/>
      <c r="B34" s="201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180"/>
      <c r="S34" s="102"/>
    </row>
    <row r="35" spans="1:19" ht="15.75" customHeight="1" x14ac:dyDescent="0.2">
      <c r="A35" s="213"/>
      <c r="B35" s="200" t="s">
        <v>8</v>
      </c>
      <c r="C35" s="200" t="s">
        <v>9</v>
      </c>
      <c r="D35" s="200" t="s">
        <v>222</v>
      </c>
      <c r="E35" s="211" t="s">
        <v>223</v>
      </c>
      <c r="F35" s="194" t="s">
        <v>12</v>
      </c>
      <c r="G35" s="196" t="s">
        <v>13</v>
      </c>
      <c r="H35" s="172" t="s">
        <v>14</v>
      </c>
      <c r="I35" s="173"/>
      <c r="J35" s="173"/>
      <c r="K35" s="173"/>
      <c r="L35" s="174"/>
      <c r="M35" s="197" t="s">
        <v>15</v>
      </c>
      <c r="N35" s="70" t="s">
        <v>16</v>
      </c>
      <c r="O35" s="70" t="s">
        <v>17</v>
      </c>
      <c r="P35" s="70" t="s">
        <v>18</v>
      </c>
      <c r="Q35" s="198" t="s">
        <v>19</v>
      </c>
      <c r="R35" s="199" t="s">
        <v>224</v>
      </c>
      <c r="S35" s="203" t="s">
        <v>225</v>
      </c>
    </row>
    <row r="36" spans="1:19" ht="15.75" customHeight="1" x14ac:dyDescent="0.2">
      <c r="A36" s="213"/>
      <c r="B36" s="195"/>
      <c r="C36" s="195"/>
      <c r="D36" s="195"/>
      <c r="E36" s="195"/>
      <c r="F36" s="195"/>
      <c r="G36" s="195"/>
      <c r="H36" s="51" t="s">
        <v>22</v>
      </c>
      <c r="I36" s="71" t="s">
        <v>23</v>
      </c>
      <c r="J36" s="71"/>
      <c r="K36" s="71" t="s">
        <v>226</v>
      </c>
      <c r="L36" s="71" t="s">
        <v>227</v>
      </c>
      <c r="M36" s="195"/>
      <c r="N36" s="70" t="s">
        <v>28</v>
      </c>
      <c r="O36" s="70" t="s">
        <v>28</v>
      </c>
      <c r="P36" s="70" t="s">
        <v>28</v>
      </c>
      <c r="Q36" s="195"/>
      <c r="R36" s="195"/>
      <c r="S36" s="204"/>
    </row>
    <row r="37" spans="1:19" ht="15.75" customHeight="1" x14ac:dyDescent="0.2">
      <c r="A37" s="213"/>
      <c r="B37" s="209" t="s">
        <v>98</v>
      </c>
      <c r="C37" s="72">
        <v>1</v>
      </c>
      <c r="D37" s="73" t="s">
        <v>269</v>
      </c>
      <c r="E37" s="74" t="s">
        <v>271</v>
      </c>
      <c r="F37" s="74"/>
      <c r="G37" s="96" t="s">
        <v>33</v>
      </c>
      <c r="H37" s="97">
        <v>2</v>
      </c>
      <c r="I37" s="98">
        <v>3</v>
      </c>
      <c r="J37" s="98"/>
      <c r="K37" s="98"/>
      <c r="L37" s="77"/>
      <c r="M37" s="77">
        <v>4</v>
      </c>
      <c r="N37" s="76">
        <f t="shared" ref="N37:N42" si="12">SUM(H37:L37)*14+M37</f>
        <v>74</v>
      </c>
      <c r="O37" s="77">
        <v>76</v>
      </c>
      <c r="P37" s="78">
        <f t="shared" ref="P37:P42" si="13">N37+O37</f>
        <v>150</v>
      </c>
      <c r="Q37" s="79">
        <f t="shared" ref="Q37:Q42" si="14">P37/25</f>
        <v>6</v>
      </c>
      <c r="R37" s="97" t="s">
        <v>39</v>
      </c>
      <c r="S37" s="73" t="s">
        <v>272</v>
      </c>
    </row>
    <row r="38" spans="1:19" ht="15.75" customHeight="1" x14ac:dyDescent="0.2">
      <c r="A38" s="213"/>
      <c r="B38" s="210"/>
      <c r="C38" s="72">
        <v>2</v>
      </c>
      <c r="D38" s="73" t="s">
        <v>273</v>
      </c>
      <c r="E38" s="74" t="s">
        <v>274</v>
      </c>
      <c r="F38" s="74"/>
      <c r="G38" s="96" t="s">
        <v>33</v>
      </c>
      <c r="H38" s="82">
        <v>3</v>
      </c>
      <c r="I38" s="82"/>
      <c r="J38" s="82"/>
      <c r="K38" s="82"/>
      <c r="L38" s="103"/>
      <c r="M38" s="77">
        <v>2</v>
      </c>
      <c r="N38" s="76">
        <f t="shared" si="12"/>
        <v>44</v>
      </c>
      <c r="O38" s="77">
        <v>56</v>
      </c>
      <c r="P38" s="78">
        <f t="shared" si="13"/>
        <v>100</v>
      </c>
      <c r="Q38" s="79">
        <f t="shared" si="14"/>
        <v>4</v>
      </c>
      <c r="R38" s="100" t="s">
        <v>39</v>
      </c>
      <c r="S38" s="80"/>
    </row>
    <row r="39" spans="1:19" ht="15.75" customHeight="1" x14ac:dyDescent="0.2">
      <c r="A39" s="213"/>
      <c r="B39" s="210"/>
      <c r="C39" s="72">
        <v>3</v>
      </c>
      <c r="D39" s="73" t="s">
        <v>275</v>
      </c>
      <c r="E39" s="74" t="s">
        <v>276</v>
      </c>
      <c r="F39" s="74"/>
      <c r="G39" s="96" t="s">
        <v>33</v>
      </c>
      <c r="H39" s="82">
        <v>2</v>
      </c>
      <c r="I39" s="82">
        <v>3</v>
      </c>
      <c r="J39" s="82"/>
      <c r="K39" s="82"/>
      <c r="L39" s="82"/>
      <c r="M39" s="77">
        <v>4</v>
      </c>
      <c r="N39" s="76">
        <f t="shared" si="12"/>
        <v>74</v>
      </c>
      <c r="O39" s="77">
        <v>76</v>
      </c>
      <c r="P39" s="78">
        <f t="shared" si="13"/>
        <v>150</v>
      </c>
      <c r="Q39" s="79">
        <f t="shared" si="14"/>
        <v>6</v>
      </c>
      <c r="R39" s="100" t="s">
        <v>34</v>
      </c>
      <c r="S39" s="80"/>
    </row>
    <row r="40" spans="1:19" ht="15.75" customHeight="1" x14ac:dyDescent="0.2">
      <c r="A40" s="213"/>
      <c r="B40" s="210"/>
      <c r="C40" s="72">
        <v>4</v>
      </c>
      <c r="D40" s="73" t="s">
        <v>277</v>
      </c>
      <c r="E40" s="74" t="s">
        <v>278</v>
      </c>
      <c r="F40" s="74"/>
      <c r="G40" s="96" t="s">
        <v>33</v>
      </c>
      <c r="H40" s="72">
        <v>4</v>
      </c>
      <c r="I40" s="72">
        <v>4</v>
      </c>
      <c r="J40" s="72"/>
      <c r="K40" s="72"/>
      <c r="L40" s="72"/>
      <c r="M40" s="77">
        <v>4</v>
      </c>
      <c r="N40" s="76">
        <f t="shared" si="12"/>
        <v>116</v>
      </c>
      <c r="O40" s="77">
        <v>84</v>
      </c>
      <c r="P40" s="78">
        <f t="shared" si="13"/>
        <v>200</v>
      </c>
      <c r="Q40" s="79">
        <f t="shared" si="14"/>
        <v>8</v>
      </c>
      <c r="R40" s="100" t="s">
        <v>34</v>
      </c>
      <c r="S40" s="104"/>
    </row>
    <row r="41" spans="1:19" ht="15.75" customHeight="1" x14ac:dyDescent="0.2">
      <c r="A41" s="213"/>
      <c r="B41" s="210"/>
      <c r="C41" s="72">
        <v>5</v>
      </c>
      <c r="D41" s="73" t="s">
        <v>279</v>
      </c>
      <c r="E41" s="74" t="s">
        <v>280</v>
      </c>
      <c r="F41" s="74"/>
      <c r="G41" s="96" t="s">
        <v>33</v>
      </c>
      <c r="H41" s="82">
        <v>2</v>
      </c>
      <c r="I41" s="82">
        <v>3</v>
      </c>
      <c r="J41" s="105"/>
      <c r="K41" s="105"/>
      <c r="L41" s="82"/>
      <c r="M41" s="77">
        <v>4</v>
      </c>
      <c r="N41" s="76">
        <f t="shared" si="12"/>
        <v>74</v>
      </c>
      <c r="O41" s="77">
        <v>26</v>
      </c>
      <c r="P41" s="78">
        <f t="shared" si="13"/>
        <v>100</v>
      </c>
      <c r="Q41" s="79">
        <f t="shared" si="14"/>
        <v>4</v>
      </c>
      <c r="R41" s="100" t="s">
        <v>34</v>
      </c>
      <c r="S41" s="80"/>
    </row>
    <row r="42" spans="1:19" ht="15.75" customHeight="1" x14ac:dyDescent="0.2">
      <c r="A42" s="213"/>
      <c r="B42" s="210"/>
      <c r="C42" s="72">
        <v>6</v>
      </c>
      <c r="D42" s="73" t="s">
        <v>281</v>
      </c>
      <c r="E42" s="74" t="s">
        <v>282</v>
      </c>
      <c r="F42" s="74"/>
      <c r="G42" s="96" t="s">
        <v>33</v>
      </c>
      <c r="H42" s="82">
        <v>2</v>
      </c>
      <c r="I42" s="83"/>
      <c r="J42" s="82"/>
      <c r="K42" s="82"/>
      <c r="L42" s="83"/>
      <c r="M42" s="82">
        <v>2</v>
      </c>
      <c r="N42" s="76">
        <f t="shared" si="12"/>
        <v>30</v>
      </c>
      <c r="O42" s="77">
        <v>20</v>
      </c>
      <c r="P42" s="78">
        <f t="shared" si="13"/>
        <v>50</v>
      </c>
      <c r="Q42" s="79">
        <f t="shared" si="14"/>
        <v>2</v>
      </c>
      <c r="R42" s="100" t="s">
        <v>34</v>
      </c>
      <c r="S42" s="80"/>
    </row>
    <row r="43" spans="1:19" ht="15.75" customHeight="1" x14ac:dyDescent="0.2">
      <c r="A43" s="213"/>
      <c r="B43" s="195"/>
      <c r="C43" s="83"/>
      <c r="D43" s="83"/>
      <c r="E43" s="83"/>
      <c r="F43" s="83"/>
      <c r="G43" s="83"/>
      <c r="H43" s="90">
        <f t="shared" ref="H43:Q43" si="15">SUM(H37:H42)</f>
        <v>15</v>
      </c>
      <c r="I43" s="90">
        <f t="shared" si="15"/>
        <v>13</v>
      </c>
      <c r="J43" s="90">
        <f t="shared" si="15"/>
        <v>0</v>
      </c>
      <c r="K43" s="90">
        <f t="shared" si="15"/>
        <v>0</v>
      </c>
      <c r="L43" s="90">
        <f t="shared" si="15"/>
        <v>0</v>
      </c>
      <c r="M43" s="90">
        <f t="shared" si="15"/>
        <v>20</v>
      </c>
      <c r="N43" s="90">
        <f t="shared" si="15"/>
        <v>412</v>
      </c>
      <c r="O43" s="90">
        <f t="shared" si="15"/>
        <v>338</v>
      </c>
      <c r="P43" s="88">
        <f t="shared" si="15"/>
        <v>750</v>
      </c>
      <c r="Q43" s="95">
        <f t="shared" si="15"/>
        <v>30</v>
      </c>
      <c r="R43" s="90"/>
      <c r="S43" s="91"/>
    </row>
    <row r="44" spans="1:19" ht="15.75" customHeight="1" x14ac:dyDescent="0.2">
      <c r="A44" s="208"/>
      <c r="B44" s="201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180"/>
      <c r="S44" s="92"/>
    </row>
    <row r="45" spans="1:19" ht="15.75" customHeight="1" x14ac:dyDescent="0.2">
      <c r="A45" s="207" t="s">
        <v>7</v>
      </c>
      <c r="B45" s="200" t="s">
        <v>8</v>
      </c>
      <c r="C45" s="200" t="s">
        <v>9</v>
      </c>
      <c r="D45" s="200" t="s">
        <v>222</v>
      </c>
      <c r="E45" s="211" t="s">
        <v>223</v>
      </c>
      <c r="F45" s="194" t="s">
        <v>12</v>
      </c>
      <c r="G45" s="196" t="s">
        <v>13</v>
      </c>
      <c r="H45" s="172" t="s">
        <v>14</v>
      </c>
      <c r="I45" s="173"/>
      <c r="J45" s="173"/>
      <c r="K45" s="173"/>
      <c r="L45" s="174"/>
      <c r="M45" s="197" t="s">
        <v>15</v>
      </c>
      <c r="N45" s="70" t="s">
        <v>16</v>
      </c>
      <c r="O45" s="70" t="s">
        <v>17</v>
      </c>
      <c r="P45" s="70" t="s">
        <v>18</v>
      </c>
      <c r="Q45" s="198" t="s">
        <v>19</v>
      </c>
      <c r="R45" s="199" t="s">
        <v>224</v>
      </c>
      <c r="S45" s="203" t="s">
        <v>225</v>
      </c>
    </row>
    <row r="46" spans="1:19" ht="15.75" customHeight="1" x14ac:dyDescent="0.2">
      <c r="A46" s="208"/>
      <c r="B46" s="195"/>
      <c r="C46" s="195"/>
      <c r="D46" s="195"/>
      <c r="E46" s="195"/>
      <c r="F46" s="195"/>
      <c r="G46" s="195"/>
      <c r="H46" s="51" t="s">
        <v>22</v>
      </c>
      <c r="I46" s="71" t="s">
        <v>23</v>
      </c>
      <c r="J46" s="71" t="s">
        <v>24</v>
      </c>
      <c r="K46" s="71" t="s">
        <v>226</v>
      </c>
      <c r="L46" s="71" t="s">
        <v>227</v>
      </c>
      <c r="M46" s="195"/>
      <c r="N46" s="70" t="s">
        <v>28</v>
      </c>
      <c r="O46" s="70" t="s">
        <v>28</v>
      </c>
      <c r="P46" s="70" t="s">
        <v>28</v>
      </c>
      <c r="Q46" s="195"/>
      <c r="R46" s="195"/>
      <c r="S46" s="204"/>
    </row>
    <row r="47" spans="1:19" ht="15.75" customHeight="1" x14ac:dyDescent="0.2">
      <c r="A47" s="212" t="s">
        <v>283</v>
      </c>
      <c r="B47" s="209" t="s">
        <v>118</v>
      </c>
      <c r="C47" s="72">
        <v>1</v>
      </c>
      <c r="D47" s="73" t="s">
        <v>281</v>
      </c>
      <c r="E47" s="74" t="s">
        <v>284</v>
      </c>
      <c r="F47" s="74"/>
      <c r="G47" s="96" t="s">
        <v>33</v>
      </c>
      <c r="H47" s="97">
        <v>2</v>
      </c>
      <c r="I47" s="98">
        <v>3</v>
      </c>
      <c r="J47" s="98"/>
      <c r="K47" s="98"/>
      <c r="L47" s="99"/>
      <c r="M47" s="77">
        <v>4</v>
      </c>
      <c r="N47" s="76">
        <f t="shared" ref="N47:N52" si="16">SUM(H47:L47)*14+M47</f>
        <v>74</v>
      </c>
      <c r="O47" s="77">
        <v>51</v>
      </c>
      <c r="P47" s="78">
        <f t="shared" ref="P47:P52" si="17">N47+O47</f>
        <v>125</v>
      </c>
      <c r="Q47" s="79">
        <f t="shared" ref="Q47:Q52" si="18">P47/25</f>
        <v>5</v>
      </c>
      <c r="R47" s="97" t="s">
        <v>39</v>
      </c>
      <c r="S47" s="73" t="s">
        <v>285</v>
      </c>
    </row>
    <row r="48" spans="1:19" ht="15.75" customHeight="1" x14ac:dyDescent="0.2">
      <c r="A48" s="213"/>
      <c r="B48" s="210"/>
      <c r="C48" s="72">
        <v>2</v>
      </c>
      <c r="D48" s="73" t="s">
        <v>286</v>
      </c>
      <c r="E48" s="74" t="s">
        <v>287</v>
      </c>
      <c r="F48" s="74"/>
      <c r="G48" s="96" t="s">
        <v>33</v>
      </c>
      <c r="H48" s="82">
        <v>2</v>
      </c>
      <c r="I48" s="82">
        <v>3</v>
      </c>
      <c r="J48" s="82"/>
      <c r="K48" s="82"/>
      <c r="L48" s="106"/>
      <c r="M48" s="77">
        <v>4</v>
      </c>
      <c r="N48" s="76">
        <f t="shared" si="16"/>
        <v>74</v>
      </c>
      <c r="O48" s="77">
        <v>51</v>
      </c>
      <c r="P48" s="78">
        <f t="shared" si="17"/>
        <v>125</v>
      </c>
      <c r="Q48" s="79">
        <f t="shared" si="18"/>
        <v>5</v>
      </c>
      <c r="R48" s="100" t="s">
        <v>39</v>
      </c>
      <c r="S48" s="80"/>
    </row>
    <row r="49" spans="1:19" ht="15.75" customHeight="1" x14ac:dyDescent="0.2">
      <c r="A49" s="213"/>
      <c r="B49" s="210"/>
      <c r="C49" s="72">
        <v>3</v>
      </c>
      <c r="D49" s="73" t="s">
        <v>288</v>
      </c>
      <c r="E49" s="74" t="s">
        <v>289</v>
      </c>
      <c r="F49" s="74"/>
      <c r="G49" s="96" t="s">
        <v>33</v>
      </c>
      <c r="H49" s="82">
        <v>3</v>
      </c>
      <c r="I49" s="82">
        <v>3</v>
      </c>
      <c r="J49" s="82"/>
      <c r="K49" s="82"/>
      <c r="L49" s="83"/>
      <c r="M49" s="77">
        <v>4</v>
      </c>
      <c r="N49" s="76">
        <f t="shared" si="16"/>
        <v>88</v>
      </c>
      <c r="O49" s="77">
        <v>62</v>
      </c>
      <c r="P49" s="78">
        <f t="shared" si="17"/>
        <v>150</v>
      </c>
      <c r="Q49" s="79">
        <f t="shared" si="18"/>
        <v>6</v>
      </c>
      <c r="R49" s="100" t="s">
        <v>39</v>
      </c>
      <c r="S49" s="80"/>
    </row>
    <row r="50" spans="1:19" ht="15.75" customHeight="1" x14ac:dyDescent="0.2">
      <c r="A50" s="213"/>
      <c r="B50" s="210"/>
      <c r="C50" s="72">
        <v>4</v>
      </c>
      <c r="D50" s="73" t="s">
        <v>290</v>
      </c>
      <c r="E50" s="74" t="s">
        <v>291</v>
      </c>
      <c r="F50" s="74"/>
      <c r="G50" s="96" t="s">
        <v>33</v>
      </c>
      <c r="H50" s="82">
        <v>3</v>
      </c>
      <c r="I50" s="82"/>
      <c r="J50" s="82"/>
      <c r="K50" s="82"/>
      <c r="L50" s="83"/>
      <c r="M50" s="77">
        <v>2</v>
      </c>
      <c r="N50" s="76">
        <f t="shared" si="16"/>
        <v>44</v>
      </c>
      <c r="O50" s="77">
        <v>56</v>
      </c>
      <c r="P50" s="78">
        <f t="shared" si="17"/>
        <v>100</v>
      </c>
      <c r="Q50" s="79">
        <f t="shared" si="18"/>
        <v>4</v>
      </c>
      <c r="R50" s="100" t="s">
        <v>39</v>
      </c>
      <c r="S50" s="80"/>
    </row>
    <row r="51" spans="1:19" ht="15.75" customHeight="1" x14ac:dyDescent="0.2">
      <c r="A51" s="213"/>
      <c r="B51" s="210"/>
      <c r="C51" s="72">
        <v>5</v>
      </c>
      <c r="D51" s="73" t="s">
        <v>292</v>
      </c>
      <c r="E51" s="74" t="s">
        <v>293</v>
      </c>
      <c r="F51" s="74"/>
      <c r="G51" s="96" t="s">
        <v>33</v>
      </c>
      <c r="H51" s="82">
        <v>2</v>
      </c>
      <c r="I51" s="82">
        <v>3</v>
      </c>
      <c r="J51" s="82"/>
      <c r="K51" s="82"/>
      <c r="L51" s="83"/>
      <c r="M51" s="77">
        <v>4</v>
      </c>
      <c r="N51" s="76">
        <f t="shared" si="16"/>
        <v>74</v>
      </c>
      <c r="O51" s="77">
        <v>26</v>
      </c>
      <c r="P51" s="78">
        <f t="shared" si="17"/>
        <v>100</v>
      </c>
      <c r="Q51" s="79">
        <f t="shared" si="18"/>
        <v>4</v>
      </c>
      <c r="R51" s="100" t="s">
        <v>34</v>
      </c>
      <c r="S51" s="80"/>
    </row>
    <row r="52" spans="1:19" ht="15.75" customHeight="1" x14ac:dyDescent="0.2">
      <c r="A52" s="213"/>
      <c r="B52" s="210"/>
      <c r="C52" s="72">
        <v>6</v>
      </c>
      <c r="D52" s="73" t="s">
        <v>294</v>
      </c>
      <c r="E52" s="74" t="s">
        <v>295</v>
      </c>
      <c r="F52" s="74"/>
      <c r="G52" s="96" t="s">
        <v>33</v>
      </c>
      <c r="H52" s="82">
        <v>3</v>
      </c>
      <c r="I52" s="82">
        <v>3</v>
      </c>
      <c r="J52" s="102"/>
      <c r="K52" s="102"/>
      <c r="L52" s="83"/>
      <c r="M52" s="77">
        <v>4</v>
      </c>
      <c r="N52" s="76">
        <f t="shared" si="16"/>
        <v>88</v>
      </c>
      <c r="O52" s="77">
        <v>62</v>
      </c>
      <c r="P52" s="78">
        <f t="shared" si="17"/>
        <v>150</v>
      </c>
      <c r="Q52" s="79">
        <f t="shared" si="18"/>
        <v>6</v>
      </c>
      <c r="R52" s="100" t="s">
        <v>34</v>
      </c>
      <c r="S52" s="80"/>
    </row>
    <row r="53" spans="1:19" ht="15.75" customHeight="1" x14ac:dyDescent="0.2">
      <c r="A53" s="213"/>
      <c r="B53" s="195"/>
      <c r="C53" s="83"/>
      <c r="D53" s="83"/>
      <c r="E53" s="83"/>
      <c r="F53" s="83"/>
      <c r="G53" s="83"/>
      <c r="H53" s="90">
        <f t="shared" ref="H53:Q53" si="19">SUM(H47:H52)</f>
        <v>15</v>
      </c>
      <c r="I53" s="90">
        <f t="shared" si="19"/>
        <v>15</v>
      </c>
      <c r="J53" s="90">
        <f t="shared" si="19"/>
        <v>0</v>
      </c>
      <c r="K53" s="90">
        <f t="shared" si="19"/>
        <v>0</v>
      </c>
      <c r="L53" s="90">
        <f t="shared" si="19"/>
        <v>0</v>
      </c>
      <c r="M53" s="88">
        <f t="shared" si="19"/>
        <v>22</v>
      </c>
      <c r="N53" s="88">
        <f t="shared" si="19"/>
        <v>442</v>
      </c>
      <c r="O53" s="88">
        <f t="shared" si="19"/>
        <v>308</v>
      </c>
      <c r="P53" s="88">
        <f t="shared" si="19"/>
        <v>750</v>
      </c>
      <c r="Q53" s="95">
        <f t="shared" si="19"/>
        <v>30</v>
      </c>
      <c r="R53" s="88"/>
      <c r="S53" s="88"/>
    </row>
    <row r="54" spans="1:19" ht="15.75" customHeight="1" x14ac:dyDescent="0.2">
      <c r="A54" s="213"/>
      <c r="B54" s="201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180"/>
      <c r="S54" s="102"/>
    </row>
    <row r="55" spans="1:19" ht="15.75" customHeight="1" x14ac:dyDescent="0.2">
      <c r="A55" s="213"/>
      <c r="B55" s="200" t="s">
        <v>8</v>
      </c>
      <c r="C55" s="200" t="s">
        <v>9</v>
      </c>
      <c r="D55" s="200" t="s">
        <v>222</v>
      </c>
      <c r="E55" s="211" t="s">
        <v>223</v>
      </c>
      <c r="F55" s="194" t="s">
        <v>12</v>
      </c>
      <c r="G55" s="196" t="s">
        <v>13</v>
      </c>
      <c r="H55" s="172" t="s">
        <v>14</v>
      </c>
      <c r="I55" s="173"/>
      <c r="J55" s="173"/>
      <c r="K55" s="173"/>
      <c r="L55" s="174"/>
      <c r="M55" s="197" t="s">
        <v>15</v>
      </c>
      <c r="N55" s="70" t="s">
        <v>16</v>
      </c>
      <c r="O55" s="70" t="s">
        <v>17</v>
      </c>
      <c r="P55" s="70" t="s">
        <v>18</v>
      </c>
      <c r="Q55" s="198" t="s">
        <v>19</v>
      </c>
      <c r="R55" s="199" t="s">
        <v>224</v>
      </c>
      <c r="S55" s="203" t="s">
        <v>225</v>
      </c>
    </row>
    <row r="56" spans="1:19" ht="15.75" customHeight="1" x14ac:dyDescent="0.2">
      <c r="A56" s="213"/>
      <c r="B56" s="195"/>
      <c r="C56" s="195"/>
      <c r="D56" s="195"/>
      <c r="E56" s="195"/>
      <c r="F56" s="195"/>
      <c r="G56" s="195"/>
      <c r="H56" s="51" t="s">
        <v>22</v>
      </c>
      <c r="I56" s="71" t="s">
        <v>23</v>
      </c>
      <c r="J56" s="71" t="s">
        <v>24</v>
      </c>
      <c r="K56" s="71" t="s">
        <v>226</v>
      </c>
      <c r="L56" s="71" t="s">
        <v>227</v>
      </c>
      <c r="M56" s="195"/>
      <c r="N56" s="70" t="s">
        <v>28</v>
      </c>
      <c r="O56" s="70" t="s">
        <v>28</v>
      </c>
      <c r="P56" s="70" t="s">
        <v>28</v>
      </c>
      <c r="Q56" s="195"/>
      <c r="R56" s="195"/>
      <c r="S56" s="204"/>
    </row>
    <row r="57" spans="1:19" ht="15.75" customHeight="1" x14ac:dyDescent="0.2">
      <c r="A57" s="213"/>
      <c r="B57" s="209" t="s">
        <v>135</v>
      </c>
      <c r="C57" s="72">
        <v>1</v>
      </c>
      <c r="D57" s="73" t="s">
        <v>294</v>
      </c>
      <c r="E57" s="74" t="s">
        <v>296</v>
      </c>
      <c r="F57" s="74"/>
      <c r="G57" s="96" t="s">
        <v>33</v>
      </c>
      <c r="H57" s="97">
        <v>2</v>
      </c>
      <c r="I57" s="98">
        <v>3</v>
      </c>
      <c r="J57" s="98"/>
      <c r="K57" s="98"/>
      <c r="L57" s="107"/>
      <c r="M57" s="98">
        <v>4</v>
      </c>
      <c r="N57" s="76">
        <f t="shared" ref="N57:N62" si="20">SUM(H57:L57)*14+M57</f>
        <v>74</v>
      </c>
      <c r="O57" s="77">
        <v>51</v>
      </c>
      <c r="P57" s="78">
        <f t="shared" ref="P57:P62" si="21">N57+O57</f>
        <v>125</v>
      </c>
      <c r="Q57" s="79">
        <f t="shared" ref="Q57:Q62" si="22">P57/25</f>
        <v>5</v>
      </c>
      <c r="R57" s="97" t="s">
        <v>39</v>
      </c>
      <c r="S57" s="73" t="s">
        <v>297</v>
      </c>
    </row>
    <row r="58" spans="1:19" ht="15.75" customHeight="1" x14ac:dyDescent="0.2">
      <c r="A58" s="213"/>
      <c r="B58" s="210"/>
      <c r="C58" s="72">
        <v>2</v>
      </c>
      <c r="D58" s="73" t="s">
        <v>298</v>
      </c>
      <c r="E58" s="74" t="s">
        <v>299</v>
      </c>
      <c r="F58" s="74"/>
      <c r="G58" s="96" t="s">
        <v>33</v>
      </c>
      <c r="H58" s="82">
        <v>2</v>
      </c>
      <c r="I58" s="82">
        <v>3</v>
      </c>
      <c r="J58" s="82"/>
      <c r="K58" s="82"/>
      <c r="L58" s="83"/>
      <c r="M58" s="98">
        <v>4</v>
      </c>
      <c r="N58" s="76">
        <f t="shared" si="20"/>
        <v>74</v>
      </c>
      <c r="O58" s="77">
        <v>51</v>
      </c>
      <c r="P58" s="78">
        <f t="shared" si="21"/>
        <v>125</v>
      </c>
      <c r="Q58" s="79">
        <f t="shared" si="22"/>
        <v>5</v>
      </c>
      <c r="R58" s="97" t="s">
        <v>39</v>
      </c>
      <c r="S58" s="80"/>
    </row>
    <row r="59" spans="1:19" ht="15.75" customHeight="1" x14ac:dyDescent="0.2">
      <c r="A59" s="213"/>
      <c r="B59" s="210"/>
      <c r="C59" s="72">
        <v>3</v>
      </c>
      <c r="D59" s="73" t="s">
        <v>300</v>
      </c>
      <c r="E59" s="74" t="s">
        <v>301</v>
      </c>
      <c r="F59" s="74"/>
      <c r="G59" s="96" t="s">
        <v>33</v>
      </c>
      <c r="H59" s="82">
        <v>3</v>
      </c>
      <c r="I59" s="82">
        <v>3</v>
      </c>
      <c r="J59" s="82"/>
      <c r="K59" s="82"/>
      <c r="L59" s="83"/>
      <c r="M59" s="98">
        <v>4</v>
      </c>
      <c r="N59" s="76">
        <f t="shared" si="20"/>
        <v>88</v>
      </c>
      <c r="O59" s="77">
        <v>62</v>
      </c>
      <c r="P59" s="78">
        <f t="shared" si="21"/>
        <v>150</v>
      </c>
      <c r="Q59" s="79">
        <f t="shared" si="22"/>
        <v>6</v>
      </c>
      <c r="R59" s="97" t="s">
        <v>39</v>
      </c>
      <c r="S59" s="80"/>
    </row>
    <row r="60" spans="1:19" ht="15.75" customHeight="1" x14ac:dyDescent="0.2">
      <c r="A60" s="213"/>
      <c r="B60" s="210"/>
      <c r="C60" s="72">
        <v>4</v>
      </c>
      <c r="D60" s="73" t="s">
        <v>302</v>
      </c>
      <c r="E60" s="74" t="s">
        <v>303</v>
      </c>
      <c r="F60" s="74"/>
      <c r="G60" s="96" t="s">
        <v>33</v>
      </c>
      <c r="H60" s="82">
        <v>4</v>
      </c>
      <c r="I60" s="82"/>
      <c r="J60" s="82"/>
      <c r="K60" s="82"/>
      <c r="L60" s="83"/>
      <c r="M60" s="98">
        <v>2</v>
      </c>
      <c r="N60" s="76">
        <f t="shared" si="20"/>
        <v>58</v>
      </c>
      <c r="O60" s="77">
        <v>67</v>
      </c>
      <c r="P60" s="78">
        <f t="shared" si="21"/>
        <v>125</v>
      </c>
      <c r="Q60" s="79">
        <f t="shared" si="22"/>
        <v>5</v>
      </c>
      <c r="R60" s="97" t="s">
        <v>39</v>
      </c>
      <c r="S60" s="80"/>
    </row>
    <row r="61" spans="1:19" ht="15.75" customHeight="1" x14ac:dyDescent="0.2">
      <c r="A61" s="213"/>
      <c r="B61" s="210"/>
      <c r="C61" s="72">
        <v>5</v>
      </c>
      <c r="D61" s="73" t="s">
        <v>304</v>
      </c>
      <c r="E61" s="74" t="s">
        <v>305</v>
      </c>
      <c r="F61" s="74"/>
      <c r="G61" s="96" t="s">
        <v>33</v>
      </c>
      <c r="H61" s="82">
        <v>2</v>
      </c>
      <c r="I61" s="82">
        <v>3</v>
      </c>
      <c r="J61" s="82"/>
      <c r="K61" s="82"/>
      <c r="L61" s="83"/>
      <c r="M61" s="98">
        <v>4</v>
      </c>
      <c r="N61" s="76">
        <f t="shared" si="20"/>
        <v>74</v>
      </c>
      <c r="O61" s="77">
        <v>51</v>
      </c>
      <c r="P61" s="78">
        <f t="shared" si="21"/>
        <v>125</v>
      </c>
      <c r="Q61" s="79">
        <f t="shared" si="22"/>
        <v>5</v>
      </c>
      <c r="R61" s="100" t="s">
        <v>34</v>
      </c>
      <c r="S61" s="80"/>
    </row>
    <row r="62" spans="1:19" ht="15.75" customHeight="1" x14ac:dyDescent="0.2">
      <c r="A62" s="213"/>
      <c r="B62" s="210"/>
      <c r="C62" s="72">
        <v>6</v>
      </c>
      <c r="D62" s="73" t="s">
        <v>306</v>
      </c>
      <c r="E62" s="74" t="s">
        <v>307</v>
      </c>
      <c r="F62" s="74"/>
      <c r="G62" s="96" t="s">
        <v>33</v>
      </c>
      <c r="H62" s="82">
        <v>3</v>
      </c>
      <c r="I62" s="82"/>
      <c r="J62" s="82"/>
      <c r="K62" s="82"/>
      <c r="L62" s="83"/>
      <c r="M62" s="82">
        <v>2</v>
      </c>
      <c r="N62" s="76">
        <f t="shared" si="20"/>
        <v>44</v>
      </c>
      <c r="O62" s="77">
        <v>56</v>
      </c>
      <c r="P62" s="78">
        <f t="shared" si="21"/>
        <v>100</v>
      </c>
      <c r="Q62" s="79">
        <f t="shared" si="22"/>
        <v>4</v>
      </c>
      <c r="R62" s="100" t="s">
        <v>34</v>
      </c>
      <c r="S62" s="80"/>
    </row>
    <row r="63" spans="1:19" ht="15.75" customHeight="1" x14ac:dyDescent="0.2">
      <c r="A63" s="213"/>
      <c r="B63" s="195"/>
      <c r="C63" s="83"/>
      <c r="D63" s="73"/>
      <c r="E63" s="74"/>
      <c r="F63" s="93"/>
      <c r="G63" s="83"/>
      <c r="H63" s="90">
        <f t="shared" ref="H63:Q63" si="23">SUM(H57:H62)</f>
        <v>16</v>
      </c>
      <c r="I63" s="90">
        <f t="shared" si="23"/>
        <v>12</v>
      </c>
      <c r="J63" s="90">
        <f t="shared" si="23"/>
        <v>0</v>
      </c>
      <c r="K63" s="90">
        <f t="shared" si="23"/>
        <v>0</v>
      </c>
      <c r="L63" s="90">
        <f t="shared" si="23"/>
        <v>0</v>
      </c>
      <c r="M63" s="88">
        <f t="shared" si="23"/>
        <v>20</v>
      </c>
      <c r="N63" s="88">
        <f t="shared" si="23"/>
        <v>412</v>
      </c>
      <c r="O63" s="88">
        <f t="shared" si="23"/>
        <v>338</v>
      </c>
      <c r="P63" s="88">
        <f t="shared" si="23"/>
        <v>750</v>
      </c>
      <c r="Q63" s="95">
        <f t="shared" si="23"/>
        <v>30</v>
      </c>
      <c r="R63" s="90"/>
      <c r="S63" s="91"/>
    </row>
    <row r="64" spans="1:19" ht="15.75" customHeight="1" x14ac:dyDescent="0.2">
      <c r="A64" s="208"/>
      <c r="B64" s="201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180"/>
      <c r="S64" s="92"/>
    </row>
    <row r="65" spans="1:19" ht="15.75" customHeight="1" x14ac:dyDescent="0.2">
      <c r="A65" s="207" t="s">
        <v>7</v>
      </c>
      <c r="B65" s="200" t="s">
        <v>8</v>
      </c>
      <c r="C65" s="200" t="s">
        <v>9</v>
      </c>
      <c r="D65" s="200" t="s">
        <v>222</v>
      </c>
      <c r="E65" s="211" t="s">
        <v>223</v>
      </c>
      <c r="F65" s="194" t="s">
        <v>12</v>
      </c>
      <c r="G65" s="196" t="s">
        <v>13</v>
      </c>
      <c r="H65" s="172" t="s">
        <v>14</v>
      </c>
      <c r="I65" s="173"/>
      <c r="J65" s="173"/>
      <c r="K65" s="173"/>
      <c r="L65" s="174"/>
      <c r="M65" s="197" t="s">
        <v>15</v>
      </c>
      <c r="N65" s="70" t="s">
        <v>16</v>
      </c>
      <c r="O65" s="70" t="s">
        <v>17</v>
      </c>
      <c r="P65" s="70" t="s">
        <v>18</v>
      </c>
      <c r="Q65" s="198" t="s">
        <v>19</v>
      </c>
      <c r="R65" s="199" t="s">
        <v>224</v>
      </c>
      <c r="S65" s="203" t="s">
        <v>225</v>
      </c>
    </row>
    <row r="66" spans="1:19" ht="15.75" customHeight="1" x14ac:dyDescent="0.2">
      <c r="A66" s="208"/>
      <c r="B66" s="195"/>
      <c r="C66" s="195"/>
      <c r="D66" s="195"/>
      <c r="E66" s="195"/>
      <c r="F66" s="195"/>
      <c r="G66" s="195"/>
      <c r="H66" s="51" t="s">
        <v>22</v>
      </c>
      <c r="I66" s="71" t="s">
        <v>23</v>
      </c>
      <c r="J66" s="71" t="s">
        <v>24</v>
      </c>
      <c r="K66" s="71" t="s">
        <v>226</v>
      </c>
      <c r="L66" s="71" t="s">
        <v>227</v>
      </c>
      <c r="M66" s="195"/>
      <c r="N66" s="70" t="s">
        <v>28</v>
      </c>
      <c r="O66" s="70" t="s">
        <v>28</v>
      </c>
      <c r="P66" s="70" t="s">
        <v>28</v>
      </c>
      <c r="Q66" s="195"/>
      <c r="R66" s="195"/>
      <c r="S66" s="204"/>
    </row>
    <row r="67" spans="1:19" ht="15.75" customHeight="1" x14ac:dyDescent="0.2">
      <c r="A67" s="212" t="s">
        <v>308</v>
      </c>
      <c r="B67" s="209" t="s">
        <v>152</v>
      </c>
      <c r="C67" s="72">
        <v>1</v>
      </c>
      <c r="D67" s="73" t="s">
        <v>306</v>
      </c>
      <c r="E67" s="74" t="s">
        <v>309</v>
      </c>
      <c r="F67" s="74"/>
      <c r="G67" s="96" t="s">
        <v>33</v>
      </c>
      <c r="H67" s="97">
        <v>4</v>
      </c>
      <c r="I67" s="98">
        <v>4</v>
      </c>
      <c r="J67" s="98"/>
      <c r="K67" s="98"/>
      <c r="L67" s="98"/>
      <c r="M67" s="77">
        <v>4</v>
      </c>
      <c r="N67" s="76">
        <f t="shared" ref="N67:N72" si="24">SUM(H67:L67)*14+M67</f>
        <v>116</v>
      </c>
      <c r="O67" s="77">
        <v>84</v>
      </c>
      <c r="P67" s="78">
        <f t="shared" ref="P67:P72" si="25">N67+O67</f>
        <v>200</v>
      </c>
      <c r="Q67" s="79">
        <f t="shared" ref="Q67:Q72" si="26">P67/25</f>
        <v>8</v>
      </c>
      <c r="R67" s="97" t="s">
        <v>39</v>
      </c>
      <c r="S67" s="73" t="s">
        <v>310</v>
      </c>
    </row>
    <row r="68" spans="1:19" ht="15.75" customHeight="1" x14ac:dyDescent="0.2">
      <c r="A68" s="213"/>
      <c r="B68" s="210"/>
      <c r="C68" s="72">
        <v>2</v>
      </c>
      <c r="D68" s="73" t="s">
        <v>311</v>
      </c>
      <c r="E68" s="74" t="s">
        <v>312</v>
      </c>
      <c r="F68" s="74"/>
      <c r="G68" s="96" t="s">
        <v>33</v>
      </c>
      <c r="H68" s="82">
        <v>2</v>
      </c>
      <c r="I68" s="82">
        <v>3</v>
      </c>
      <c r="J68" s="82"/>
      <c r="K68" s="82"/>
      <c r="L68" s="82"/>
      <c r="M68" s="77">
        <v>4</v>
      </c>
      <c r="N68" s="76">
        <f t="shared" si="24"/>
        <v>74</v>
      </c>
      <c r="O68" s="77">
        <v>51</v>
      </c>
      <c r="P68" s="78">
        <f t="shared" si="25"/>
        <v>125</v>
      </c>
      <c r="Q68" s="79">
        <f t="shared" si="26"/>
        <v>5</v>
      </c>
      <c r="R68" s="100" t="s">
        <v>39</v>
      </c>
      <c r="S68" s="73" t="s">
        <v>313</v>
      </c>
    </row>
    <row r="69" spans="1:19" ht="15.75" customHeight="1" x14ac:dyDescent="0.2">
      <c r="A69" s="213"/>
      <c r="B69" s="210"/>
      <c r="C69" s="72">
        <v>3</v>
      </c>
      <c r="D69" s="73" t="s">
        <v>314</v>
      </c>
      <c r="E69" s="74" t="s">
        <v>315</v>
      </c>
      <c r="F69" s="74"/>
      <c r="G69" s="96" t="s">
        <v>33</v>
      </c>
      <c r="H69" s="82">
        <v>2</v>
      </c>
      <c r="I69" s="82">
        <v>3</v>
      </c>
      <c r="J69" s="82"/>
      <c r="K69" s="82"/>
      <c r="L69" s="82"/>
      <c r="M69" s="77">
        <v>4</v>
      </c>
      <c r="N69" s="76">
        <f t="shared" si="24"/>
        <v>74</v>
      </c>
      <c r="O69" s="77">
        <v>51</v>
      </c>
      <c r="P69" s="78">
        <f t="shared" si="25"/>
        <v>125</v>
      </c>
      <c r="Q69" s="79">
        <f t="shared" si="26"/>
        <v>5</v>
      </c>
      <c r="R69" s="100" t="s">
        <v>39</v>
      </c>
      <c r="S69" s="80"/>
    </row>
    <row r="70" spans="1:19" ht="15.75" customHeight="1" x14ac:dyDescent="0.2">
      <c r="A70" s="213"/>
      <c r="B70" s="210"/>
      <c r="C70" s="72">
        <v>4</v>
      </c>
      <c r="D70" s="73" t="s">
        <v>316</v>
      </c>
      <c r="E70" s="74" t="s">
        <v>317</v>
      </c>
      <c r="F70" s="74"/>
      <c r="G70" s="96" t="s">
        <v>33</v>
      </c>
      <c r="H70" s="82">
        <v>3</v>
      </c>
      <c r="I70" s="82"/>
      <c r="J70" s="82"/>
      <c r="K70" s="82"/>
      <c r="L70" s="82"/>
      <c r="M70" s="103">
        <v>2</v>
      </c>
      <c r="N70" s="76">
        <f t="shared" si="24"/>
        <v>44</v>
      </c>
      <c r="O70" s="77">
        <v>56</v>
      </c>
      <c r="P70" s="78">
        <f t="shared" si="25"/>
        <v>100</v>
      </c>
      <c r="Q70" s="79">
        <f t="shared" si="26"/>
        <v>4</v>
      </c>
      <c r="R70" s="100" t="s">
        <v>34</v>
      </c>
      <c r="S70" s="80"/>
    </row>
    <row r="71" spans="1:19" ht="15.75" customHeight="1" x14ac:dyDescent="0.2">
      <c r="A71" s="213"/>
      <c r="B71" s="210"/>
      <c r="C71" s="72">
        <v>5</v>
      </c>
      <c r="D71" s="73" t="s">
        <v>318</v>
      </c>
      <c r="E71" s="74" t="s">
        <v>319</v>
      </c>
      <c r="F71" s="74"/>
      <c r="G71" s="96" t="s">
        <v>33</v>
      </c>
      <c r="H71" s="82">
        <v>3</v>
      </c>
      <c r="I71" s="82"/>
      <c r="J71" s="82"/>
      <c r="K71" s="82"/>
      <c r="L71" s="82"/>
      <c r="M71" s="103">
        <v>2</v>
      </c>
      <c r="N71" s="76">
        <f t="shared" si="24"/>
        <v>44</v>
      </c>
      <c r="O71" s="77">
        <v>56</v>
      </c>
      <c r="P71" s="78">
        <f t="shared" si="25"/>
        <v>100</v>
      </c>
      <c r="Q71" s="79">
        <f t="shared" si="26"/>
        <v>4</v>
      </c>
      <c r="R71" s="100" t="s">
        <v>34</v>
      </c>
      <c r="S71" s="80"/>
    </row>
    <row r="72" spans="1:19" ht="15.75" customHeight="1" x14ac:dyDescent="0.2">
      <c r="A72" s="213"/>
      <c r="B72" s="210"/>
      <c r="C72" s="72">
        <v>6</v>
      </c>
      <c r="D72" s="73" t="s">
        <v>320</v>
      </c>
      <c r="E72" s="74" t="s">
        <v>321</v>
      </c>
      <c r="F72" s="74"/>
      <c r="G72" s="96" t="s">
        <v>33</v>
      </c>
      <c r="H72" s="82">
        <v>2</v>
      </c>
      <c r="I72" s="82"/>
      <c r="J72" s="82"/>
      <c r="K72" s="82"/>
      <c r="L72" s="82">
        <v>2</v>
      </c>
      <c r="M72" s="103">
        <v>2</v>
      </c>
      <c r="N72" s="76">
        <f t="shared" si="24"/>
        <v>58</v>
      </c>
      <c r="O72" s="77">
        <v>42</v>
      </c>
      <c r="P72" s="78">
        <f t="shared" si="25"/>
        <v>100</v>
      </c>
      <c r="Q72" s="79">
        <f t="shared" si="26"/>
        <v>4</v>
      </c>
      <c r="R72" s="100" t="s">
        <v>34</v>
      </c>
      <c r="S72" s="80"/>
    </row>
    <row r="73" spans="1:19" ht="15.75" customHeight="1" x14ac:dyDescent="0.2">
      <c r="A73" s="213"/>
      <c r="B73" s="195"/>
      <c r="C73" s="83"/>
      <c r="D73" s="73"/>
      <c r="E73" s="74"/>
      <c r="F73" s="93"/>
      <c r="G73" s="83"/>
      <c r="H73" s="90">
        <f t="shared" ref="H73:Q73" si="27">SUM(H67:H72)</f>
        <v>16</v>
      </c>
      <c r="I73" s="90">
        <f t="shared" si="27"/>
        <v>10</v>
      </c>
      <c r="J73" s="90">
        <f t="shared" si="27"/>
        <v>0</v>
      </c>
      <c r="K73" s="90">
        <f t="shared" si="27"/>
        <v>0</v>
      </c>
      <c r="L73" s="90">
        <f t="shared" si="27"/>
        <v>2</v>
      </c>
      <c r="M73" s="88">
        <f t="shared" si="27"/>
        <v>18</v>
      </c>
      <c r="N73" s="88">
        <f t="shared" si="27"/>
        <v>410</v>
      </c>
      <c r="O73" s="88">
        <f t="shared" si="27"/>
        <v>340</v>
      </c>
      <c r="P73" s="88">
        <f t="shared" si="27"/>
        <v>750</v>
      </c>
      <c r="Q73" s="89">
        <f t="shared" si="27"/>
        <v>30</v>
      </c>
      <c r="R73" s="90"/>
      <c r="S73" s="91"/>
    </row>
    <row r="74" spans="1:19" ht="15.75" customHeight="1" x14ac:dyDescent="0.2">
      <c r="A74" s="213"/>
      <c r="B74" s="201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180"/>
      <c r="S74" s="102"/>
    </row>
    <row r="75" spans="1:19" ht="15.75" customHeight="1" x14ac:dyDescent="0.2">
      <c r="A75" s="213"/>
      <c r="B75" s="200" t="s">
        <v>8</v>
      </c>
      <c r="C75" s="200" t="s">
        <v>9</v>
      </c>
      <c r="D75" s="200" t="s">
        <v>222</v>
      </c>
      <c r="E75" s="211" t="s">
        <v>223</v>
      </c>
      <c r="F75" s="194" t="s">
        <v>12</v>
      </c>
      <c r="G75" s="196" t="s">
        <v>13</v>
      </c>
      <c r="H75" s="172" t="s">
        <v>14</v>
      </c>
      <c r="I75" s="173"/>
      <c r="J75" s="173"/>
      <c r="K75" s="173"/>
      <c r="L75" s="174"/>
      <c r="M75" s="197" t="s">
        <v>15</v>
      </c>
      <c r="N75" s="70" t="s">
        <v>16</v>
      </c>
      <c r="O75" s="70" t="s">
        <v>17</v>
      </c>
      <c r="P75" s="70" t="s">
        <v>18</v>
      </c>
      <c r="Q75" s="198" t="s">
        <v>19</v>
      </c>
      <c r="R75" s="199" t="s">
        <v>224</v>
      </c>
      <c r="S75" s="203" t="s">
        <v>225</v>
      </c>
    </row>
    <row r="76" spans="1:19" ht="15.75" customHeight="1" x14ac:dyDescent="0.2">
      <c r="A76" s="213"/>
      <c r="B76" s="195"/>
      <c r="C76" s="195"/>
      <c r="D76" s="195"/>
      <c r="E76" s="195"/>
      <c r="F76" s="195"/>
      <c r="G76" s="195"/>
      <c r="H76" s="51" t="s">
        <v>22</v>
      </c>
      <c r="I76" s="71" t="s">
        <v>23</v>
      </c>
      <c r="J76" s="71"/>
      <c r="K76" s="71" t="s">
        <v>226</v>
      </c>
      <c r="L76" s="71" t="s">
        <v>227</v>
      </c>
      <c r="M76" s="195"/>
      <c r="N76" s="70" t="s">
        <v>28</v>
      </c>
      <c r="O76" s="70" t="s">
        <v>28</v>
      </c>
      <c r="P76" s="70" t="s">
        <v>28</v>
      </c>
      <c r="Q76" s="195"/>
      <c r="R76" s="195"/>
      <c r="S76" s="204"/>
    </row>
    <row r="77" spans="1:19" ht="15.75" customHeight="1" x14ac:dyDescent="0.2">
      <c r="A77" s="213"/>
      <c r="B77" s="209" t="s">
        <v>172</v>
      </c>
      <c r="C77" s="72">
        <v>1</v>
      </c>
      <c r="D77" s="73" t="s">
        <v>320</v>
      </c>
      <c r="E77" s="74" t="s">
        <v>322</v>
      </c>
      <c r="F77" s="74"/>
      <c r="G77" s="96" t="s">
        <v>33</v>
      </c>
      <c r="H77" s="97">
        <v>2</v>
      </c>
      <c r="I77" s="98">
        <v>2</v>
      </c>
      <c r="J77" s="98"/>
      <c r="K77" s="98"/>
      <c r="L77" s="98"/>
      <c r="M77" s="77">
        <v>4</v>
      </c>
      <c r="N77" s="76">
        <f t="shared" ref="N77:N82" si="28">SUM(H77:L77)*14+M77</f>
        <v>60</v>
      </c>
      <c r="O77" s="77">
        <v>40</v>
      </c>
      <c r="P77" s="78">
        <f t="shared" ref="P77:P82" si="29">N77+O77</f>
        <v>100</v>
      </c>
      <c r="Q77" s="79">
        <f t="shared" ref="Q77:Q82" si="30">P77/25</f>
        <v>4</v>
      </c>
      <c r="R77" s="97" t="s">
        <v>39</v>
      </c>
      <c r="S77" s="80"/>
    </row>
    <row r="78" spans="1:19" ht="15.75" customHeight="1" x14ac:dyDescent="0.2">
      <c r="A78" s="213"/>
      <c r="B78" s="210"/>
      <c r="C78" s="72">
        <v>2</v>
      </c>
      <c r="D78" s="73" t="s">
        <v>323</v>
      </c>
      <c r="E78" s="74" t="s">
        <v>324</v>
      </c>
      <c r="F78" s="74"/>
      <c r="G78" s="96" t="s">
        <v>33</v>
      </c>
      <c r="H78" s="82">
        <v>3</v>
      </c>
      <c r="I78" s="82"/>
      <c r="J78" s="82"/>
      <c r="K78" s="82"/>
      <c r="L78" s="82"/>
      <c r="M78" s="103">
        <v>2</v>
      </c>
      <c r="N78" s="76">
        <f t="shared" si="28"/>
        <v>44</v>
      </c>
      <c r="O78" s="77">
        <v>56</v>
      </c>
      <c r="P78" s="78">
        <f t="shared" si="29"/>
        <v>100</v>
      </c>
      <c r="Q78" s="79">
        <f t="shared" si="30"/>
        <v>4</v>
      </c>
      <c r="R78" s="100" t="s">
        <v>39</v>
      </c>
      <c r="S78" s="101"/>
    </row>
    <row r="79" spans="1:19" ht="15.75" customHeight="1" x14ac:dyDescent="0.2">
      <c r="A79" s="213"/>
      <c r="B79" s="210"/>
      <c r="C79" s="72">
        <v>3</v>
      </c>
      <c r="D79" s="73" t="s">
        <v>325</v>
      </c>
      <c r="E79" s="74" t="s">
        <v>326</v>
      </c>
      <c r="F79" s="74"/>
      <c r="G79" s="96" t="s">
        <v>33</v>
      </c>
      <c r="H79" s="82">
        <v>3</v>
      </c>
      <c r="I79" s="82"/>
      <c r="J79" s="82"/>
      <c r="K79" s="82"/>
      <c r="L79" s="82"/>
      <c r="M79" s="103">
        <v>2</v>
      </c>
      <c r="N79" s="76">
        <f t="shared" si="28"/>
        <v>44</v>
      </c>
      <c r="O79" s="77">
        <v>56</v>
      </c>
      <c r="P79" s="78">
        <f t="shared" si="29"/>
        <v>100</v>
      </c>
      <c r="Q79" s="79">
        <f t="shared" si="30"/>
        <v>4</v>
      </c>
      <c r="R79" s="100" t="s">
        <v>39</v>
      </c>
      <c r="S79" s="80"/>
    </row>
    <row r="80" spans="1:19" ht="15.75" customHeight="1" x14ac:dyDescent="0.2">
      <c r="A80" s="213"/>
      <c r="B80" s="210"/>
      <c r="C80" s="72">
        <v>4</v>
      </c>
      <c r="D80" s="73" t="s">
        <v>327</v>
      </c>
      <c r="E80" s="74" t="s">
        <v>328</v>
      </c>
      <c r="F80" s="74"/>
      <c r="G80" s="96" t="s">
        <v>33</v>
      </c>
      <c r="H80" s="82">
        <v>2</v>
      </c>
      <c r="I80" s="82">
        <v>3</v>
      </c>
      <c r="J80" s="82"/>
      <c r="K80" s="82"/>
      <c r="L80" s="82"/>
      <c r="M80" s="103">
        <v>4</v>
      </c>
      <c r="N80" s="76">
        <f t="shared" si="28"/>
        <v>74</v>
      </c>
      <c r="O80" s="77">
        <v>51</v>
      </c>
      <c r="P80" s="78">
        <f t="shared" si="29"/>
        <v>125</v>
      </c>
      <c r="Q80" s="79">
        <f t="shared" si="30"/>
        <v>5</v>
      </c>
      <c r="R80" s="100" t="s">
        <v>34</v>
      </c>
      <c r="S80" s="80"/>
    </row>
    <row r="81" spans="1:19" ht="15.75" customHeight="1" x14ac:dyDescent="0.2">
      <c r="A81" s="213"/>
      <c r="B81" s="210"/>
      <c r="C81" s="84">
        <v>5</v>
      </c>
      <c r="D81" s="73" t="s">
        <v>329</v>
      </c>
      <c r="E81" s="74" t="s">
        <v>330</v>
      </c>
      <c r="F81" s="74"/>
      <c r="G81" s="96" t="s">
        <v>33</v>
      </c>
      <c r="H81" s="82">
        <v>2</v>
      </c>
      <c r="I81" s="82">
        <v>3</v>
      </c>
      <c r="J81" s="82"/>
      <c r="K81" s="82"/>
      <c r="L81" s="82"/>
      <c r="M81" s="103">
        <v>4</v>
      </c>
      <c r="N81" s="76">
        <f t="shared" si="28"/>
        <v>74</v>
      </c>
      <c r="O81" s="77">
        <v>51</v>
      </c>
      <c r="P81" s="78">
        <f t="shared" si="29"/>
        <v>125</v>
      </c>
      <c r="Q81" s="79">
        <f t="shared" si="30"/>
        <v>5</v>
      </c>
      <c r="R81" s="100" t="s">
        <v>34</v>
      </c>
      <c r="S81" s="80"/>
    </row>
    <row r="82" spans="1:19" ht="15.75" customHeight="1" x14ac:dyDescent="0.2">
      <c r="A82" s="213"/>
      <c r="B82" s="210"/>
      <c r="C82" s="82">
        <v>6</v>
      </c>
      <c r="D82" s="73" t="s">
        <v>331</v>
      </c>
      <c r="E82" s="74" t="s">
        <v>332</v>
      </c>
      <c r="F82" s="74"/>
      <c r="G82" s="96" t="s">
        <v>33</v>
      </c>
      <c r="H82" s="80">
        <v>4</v>
      </c>
      <c r="I82" s="80">
        <v>4</v>
      </c>
      <c r="J82" s="80"/>
      <c r="K82" s="80"/>
      <c r="L82" s="80"/>
      <c r="M82" s="103">
        <v>4</v>
      </c>
      <c r="N82" s="76">
        <f t="shared" si="28"/>
        <v>116</v>
      </c>
      <c r="O82" s="77">
        <v>84</v>
      </c>
      <c r="P82" s="78">
        <f t="shared" si="29"/>
        <v>200</v>
      </c>
      <c r="Q82" s="79">
        <f t="shared" si="30"/>
        <v>8</v>
      </c>
      <c r="R82" s="100" t="s">
        <v>39</v>
      </c>
      <c r="S82" s="80"/>
    </row>
    <row r="83" spans="1:19" ht="15.75" customHeight="1" x14ac:dyDescent="0.2">
      <c r="A83" s="208"/>
      <c r="B83" s="195"/>
      <c r="C83" s="102"/>
      <c r="D83" s="102"/>
      <c r="E83" s="102"/>
      <c r="F83" s="102"/>
      <c r="G83" s="83"/>
      <c r="H83" s="90">
        <f t="shared" ref="H83:Q83" si="31">SUM(H77:H82)</f>
        <v>16</v>
      </c>
      <c r="I83" s="90">
        <f t="shared" si="31"/>
        <v>12</v>
      </c>
      <c r="J83" s="90">
        <f t="shared" si="31"/>
        <v>0</v>
      </c>
      <c r="K83" s="90">
        <f t="shared" si="31"/>
        <v>0</v>
      </c>
      <c r="L83" s="90">
        <f t="shared" si="31"/>
        <v>0</v>
      </c>
      <c r="M83" s="88">
        <f t="shared" si="31"/>
        <v>20</v>
      </c>
      <c r="N83" s="88">
        <f t="shared" si="31"/>
        <v>412</v>
      </c>
      <c r="O83" s="88">
        <f t="shared" si="31"/>
        <v>338</v>
      </c>
      <c r="P83" s="88">
        <f t="shared" si="31"/>
        <v>750</v>
      </c>
      <c r="Q83" s="89">
        <f t="shared" si="31"/>
        <v>30</v>
      </c>
      <c r="R83" s="108"/>
      <c r="S83" s="91"/>
    </row>
    <row r="84" spans="1:19" ht="15.75" customHeight="1" x14ac:dyDescent="0.2">
      <c r="A84" s="109"/>
      <c r="B84" s="192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4"/>
    </row>
    <row r="85" spans="1:19" ht="15.75" customHeight="1" x14ac:dyDescent="0.2">
      <c r="A85" s="207" t="s">
        <v>7</v>
      </c>
      <c r="B85" s="200" t="s">
        <v>8</v>
      </c>
      <c r="C85" s="200" t="s">
        <v>9</v>
      </c>
      <c r="D85" s="200" t="s">
        <v>222</v>
      </c>
      <c r="E85" s="211" t="s">
        <v>223</v>
      </c>
      <c r="F85" s="194" t="s">
        <v>12</v>
      </c>
      <c r="G85" s="196" t="s">
        <v>13</v>
      </c>
      <c r="H85" s="172" t="s">
        <v>14</v>
      </c>
      <c r="I85" s="173"/>
      <c r="J85" s="173"/>
      <c r="K85" s="173"/>
      <c r="L85" s="174"/>
      <c r="M85" s="197" t="s">
        <v>15</v>
      </c>
      <c r="N85" s="70" t="s">
        <v>16</v>
      </c>
      <c r="O85" s="70" t="s">
        <v>17</v>
      </c>
      <c r="P85" s="70" t="s">
        <v>18</v>
      </c>
      <c r="Q85" s="198" t="s">
        <v>19</v>
      </c>
      <c r="R85" s="199" t="s">
        <v>224</v>
      </c>
      <c r="S85" s="203" t="s">
        <v>225</v>
      </c>
    </row>
    <row r="86" spans="1:19" ht="15.75" customHeight="1" x14ac:dyDescent="0.2">
      <c r="A86" s="208"/>
      <c r="B86" s="195"/>
      <c r="C86" s="195"/>
      <c r="D86" s="195"/>
      <c r="E86" s="195"/>
      <c r="F86" s="195"/>
      <c r="G86" s="195"/>
      <c r="H86" s="51" t="s">
        <v>22</v>
      </c>
      <c r="I86" s="71" t="s">
        <v>23</v>
      </c>
      <c r="J86" s="71" t="s">
        <v>24</v>
      </c>
      <c r="K86" s="71" t="s">
        <v>226</v>
      </c>
      <c r="L86" s="71" t="s">
        <v>227</v>
      </c>
      <c r="M86" s="195"/>
      <c r="N86" s="70" t="s">
        <v>28</v>
      </c>
      <c r="O86" s="70" t="s">
        <v>28</v>
      </c>
      <c r="P86" s="70" t="s">
        <v>28</v>
      </c>
      <c r="Q86" s="195"/>
      <c r="R86" s="195"/>
      <c r="S86" s="204"/>
    </row>
    <row r="87" spans="1:19" ht="15.75" customHeight="1" x14ac:dyDescent="0.2">
      <c r="A87" s="212" t="s">
        <v>333</v>
      </c>
      <c r="B87" s="209" t="s">
        <v>334</v>
      </c>
      <c r="C87" s="72">
        <v>1</v>
      </c>
      <c r="D87" s="73" t="s">
        <v>331</v>
      </c>
      <c r="E87" s="74" t="s">
        <v>335</v>
      </c>
      <c r="F87" s="74"/>
      <c r="G87" s="96" t="s">
        <v>33</v>
      </c>
      <c r="H87" s="82">
        <v>4</v>
      </c>
      <c r="I87" s="103"/>
      <c r="J87" s="82"/>
      <c r="K87" s="82"/>
      <c r="L87" s="103"/>
      <c r="M87" s="103">
        <v>2</v>
      </c>
      <c r="N87" s="76">
        <f t="shared" ref="N87:N91" si="32">SUM(H87:L87)*14+M87</f>
        <v>58</v>
      </c>
      <c r="O87" s="77">
        <v>67</v>
      </c>
      <c r="P87" s="78">
        <f t="shared" ref="P87:P91" si="33">N87+O87</f>
        <v>125</v>
      </c>
      <c r="Q87" s="79">
        <f t="shared" ref="Q87:Q91" si="34">P87/25</f>
        <v>5</v>
      </c>
      <c r="R87" s="86" t="s">
        <v>39</v>
      </c>
      <c r="S87" s="80"/>
    </row>
    <row r="88" spans="1:19" ht="15.75" customHeight="1" x14ac:dyDescent="0.2">
      <c r="A88" s="213"/>
      <c r="B88" s="210"/>
      <c r="C88" s="72">
        <v>2</v>
      </c>
      <c r="D88" s="73" t="s">
        <v>336</v>
      </c>
      <c r="E88" s="74" t="s">
        <v>337</v>
      </c>
      <c r="F88" s="74"/>
      <c r="G88" s="96" t="s">
        <v>33</v>
      </c>
      <c r="H88" s="82">
        <v>4</v>
      </c>
      <c r="I88" s="82"/>
      <c r="J88" s="82"/>
      <c r="K88" s="82"/>
      <c r="L88" s="82">
        <v>3</v>
      </c>
      <c r="M88" s="103">
        <v>4</v>
      </c>
      <c r="N88" s="76">
        <f t="shared" si="32"/>
        <v>102</v>
      </c>
      <c r="O88" s="77">
        <v>23</v>
      </c>
      <c r="P88" s="78">
        <f t="shared" si="33"/>
        <v>125</v>
      </c>
      <c r="Q88" s="79">
        <f t="shared" si="34"/>
        <v>5</v>
      </c>
      <c r="R88" s="86" t="s">
        <v>39</v>
      </c>
      <c r="S88" s="80"/>
    </row>
    <row r="89" spans="1:19" ht="15.75" customHeight="1" x14ac:dyDescent="0.2">
      <c r="A89" s="213"/>
      <c r="B89" s="210"/>
      <c r="C89" s="72">
        <v>3</v>
      </c>
      <c r="D89" s="73" t="s">
        <v>338</v>
      </c>
      <c r="E89" s="74" t="s">
        <v>339</v>
      </c>
      <c r="F89" s="74"/>
      <c r="G89" s="96" t="s">
        <v>33</v>
      </c>
      <c r="H89" s="82">
        <v>4</v>
      </c>
      <c r="I89" s="82"/>
      <c r="J89" s="82"/>
      <c r="K89" s="82"/>
      <c r="L89" s="82"/>
      <c r="M89" s="103">
        <v>2</v>
      </c>
      <c r="N89" s="76">
        <f t="shared" si="32"/>
        <v>58</v>
      </c>
      <c r="O89" s="77">
        <v>67</v>
      </c>
      <c r="P89" s="78">
        <f t="shared" si="33"/>
        <v>125</v>
      </c>
      <c r="Q89" s="79">
        <f t="shared" si="34"/>
        <v>5</v>
      </c>
      <c r="R89" s="86" t="s">
        <v>39</v>
      </c>
      <c r="S89" s="80"/>
    </row>
    <row r="90" spans="1:19" ht="15.75" customHeight="1" x14ac:dyDescent="0.2">
      <c r="A90" s="213"/>
      <c r="B90" s="210"/>
      <c r="C90" s="72">
        <v>4</v>
      </c>
      <c r="D90" s="73" t="s">
        <v>340</v>
      </c>
      <c r="E90" s="74" t="s">
        <v>341</v>
      </c>
      <c r="F90" s="74"/>
      <c r="G90" s="96" t="s">
        <v>33</v>
      </c>
      <c r="H90" s="82">
        <v>3</v>
      </c>
      <c r="I90" s="82"/>
      <c r="J90" s="82"/>
      <c r="K90" s="82"/>
      <c r="L90" s="82">
        <v>2</v>
      </c>
      <c r="M90" s="103">
        <v>4</v>
      </c>
      <c r="N90" s="76">
        <f t="shared" si="32"/>
        <v>74</v>
      </c>
      <c r="O90" s="77">
        <v>26</v>
      </c>
      <c r="P90" s="78">
        <f t="shared" si="33"/>
        <v>100</v>
      </c>
      <c r="Q90" s="79">
        <f t="shared" si="34"/>
        <v>4</v>
      </c>
      <c r="R90" s="86" t="s">
        <v>34</v>
      </c>
      <c r="S90" s="80"/>
    </row>
    <row r="91" spans="1:19" ht="15.75" customHeight="1" x14ac:dyDescent="0.2">
      <c r="A91" s="213"/>
      <c r="B91" s="210"/>
      <c r="C91" s="214">
        <v>5</v>
      </c>
      <c r="D91" s="73" t="s">
        <v>342</v>
      </c>
      <c r="E91" s="57" t="s">
        <v>343</v>
      </c>
      <c r="F91" s="57"/>
      <c r="G91" s="216" t="s">
        <v>33</v>
      </c>
      <c r="H91" s="214">
        <v>2</v>
      </c>
      <c r="I91" s="214">
        <v>2</v>
      </c>
      <c r="J91" s="82"/>
      <c r="K91" s="214"/>
      <c r="L91" s="214"/>
      <c r="M91" s="219">
        <v>2</v>
      </c>
      <c r="N91" s="217">
        <f t="shared" si="32"/>
        <v>58</v>
      </c>
      <c r="O91" s="218">
        <v>67</v>
      </c>
      <c r="P91" s="222">
        <f t="shared" si="33"/>
        <v>125</v>
      </c>
      <c r="Q91" s="223">
        <f t="shared" si="34"/>
        <v>5</v>
      </c>
      <c r="R91" s="224" t="s">
        <v>212</v>
      </c>
      <c r="S91" s="82"/>
    </row>
    <row r="92" spans="1:19" ht="15.75" customHeight="1" x14ac:dyDescent="0.2">
      <c r="A92" s="213"/>
      <c r="B92" s="210"/>
      <c r="C92" s="195"/>
      <c r="D92" s="73" t="s">
        <v>344</v>
      </c>
      <c r="E92" s="74" t="s">
        <v>345</v>
      </c>
      <c r="F92" s="74"/>
      <c r="G92" s="208"/>
      <c r="H92" s="195"/>
      <c r="I92" s="195"/>
      <c r="J92" s="82"/>
      <c r="K92" s="195"/>
      <c r="L92" s="195"/>
      <c r="M92" s="180"/>
      <c r="N92" s="195"/>
      <c r="O92" s="180"/>
      <c r="P92" s="195"/>
      <c r="Q92" s="195"/>
      <c r="R92" s="208"/>
      <c r="S92" s="82"/>
    </row>
    <row r="93" spans="1:19" ht="15.75" customHeight="1" x14ac:dyDescent="0.2">
      <c r="A93" s="213"/>
      <c r="B93" s="210"/>
      <c r="C93" s="82">
        <v>6</v>
      </c>
      <c r="D93" s="73" t="s">
        <v>346</v>
      </c>
      <c r="E93" s="74" t="s">
        <v>347</v>
      </c>
      <c r="F93" s="74"/>
      <c r="G93" s="96" t="s">
        <v>33</v>
      </c>
      <c r="H93" s="82"/>
      <c r="I93" s="82"/>
      <c r="J93" s="82"/>
      <c r="K93" s="82">
        <v>2</v>
      </c>
      <c r="L93" s="82"/>
      <c r="M93" s="103">
        <v>2</v>
      </c>
      <c r="N93" s="76">
        <f>SUM(H93:L93)*14+M93</f>
        <v>30</v>
      </c>
      <c r="O93" s="77">
        <v>120</v>
      </c>
      <c r="P93" s="78">
        <f>N93+O93</f>
        <v>150</v>
      </c>
      <c r="Q93" s="79">
        <f>P93/25</f>
        <v>6</v>
      </c>
      <c r="R93" s="86" t="s">
        <v>39</v>
      </c>
      <c r="S93" s="82"/>
    </row>
    <row r="94" spans="1:19" ht="15.75" customHeight="1" x14ac:dyDescent="0.2">
      <c r="A94" s="213"/>
      <c r="B94" s="195"/>
      <c r="C94" s="83"/>
      <c r="D94" s="102"/>
      <c r="E94" s="102"/>
      <c r="F94" s="102"/>
      <c r="G94" s="83"/>
      <c r="H94" s="90">
        <f t="shared" ref="H94:Q94" si="35">SUM(H87:H93)</f>
        <v>17</v>
      </c>
      <c r="I94" s="90">
        <f t="shared" si="35"/>
        <v>2</v>
      </c>
      <c r="J94" s="90">
        <f t="shared" si="35"/>
        <v>0</v>
      </c>
      <c r="K94" s="90">
        <f t="shared" si="35"/>
        <v>2</v>
      </c>
      <c r="L94" s="90">
        <f t="shared" si="35"/>
        <v>5</v>
      </c>
      <c r="M94" s="88">
        <f t="shared" si="35"/>
        <v>16</v>
      </c>
      <c r="N94" s="88">
        <f t="shared" si="35"/>
        <v>380</v>
      </c>
      <c r="O94" s="88">
        <f t="shared" si="35"/>
        <v>370</v>
      </c>
      <c r="P94" s="88">
        <f t="shared" si="35"/>
        <v>750</v>
      </c>
      <c r="Q94" s="89">
        <f t="shared" si="35"/>
        <v>30</v>
      </c>
      <c r="R94" s="90"/>
      <c r="S94" s="91"/>
    </row>
    <row r="95" spans="1:19" ht="15.75" customHeight="1" x14ac:dyDescent="0.2">
      <c r="A95" s="213"/>
      <c r="B95" s="225" t="s">
        <v>346</v>
      </c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8"/>
      <c r="S95" s="102"/>
    </row>
    <row r="96" spans="1:19" ht="15.75" customHeight="1" x14ac:dyDescent="0.2">
      <c r="A96" s="213"/>
      <c r="B96" s="200" t="s">
        <v>8</v>
      </c>
      <c r="C96" s="200" t="s">
        <v>9</v>
      </c>
      <c r="D96" s="200" t="s">
        <v>222</v>
      </c>
      <c r="E96" s="211" t="s">
        <v>223</v>
      </c>
      <c r="F96" s="194" t="s">
        <v>12</v>
      </c>
      <c r="G96" s="196" t="s">
        <v>13</v>
      </c>
      <c r="H96" s="172" t="s">
        <v>14</v>
      </c>
      <c r="I96" s="173"/>
      <c r="J96" s="173"/>
      <c r="K96" s="173"/>
      <c r="L96" s="174"/>
      <c r="M96" s="197" t="s">
        <v>15</v>
      </c>
      <c r="N96" s="70" t="s">
        <v>16</v>
      </c>
      <c r="O96" s="70" t="s">
        <v>17</v>
      </c>
      <c r="P96" s="70" t="s">
        <v>18</v>
      </c>
      <c r="Q96" s="198" t="s">
        <v>19</v>
      </c>
      <c r="R96" s="199" t="s">
        <v>224</v>
      </c>
      <c r="S96" s="203" t="s">
        <v>225</v>
      </c>
    </row>
    <row r="97" spans="1:19" ht="15.75" customHeight="1" x14ac:dyDescent="0.2">
      <c r="A97" s="213"/>
      <c r="B97" s="195"/>
      <c r="C97" s="195"/>
      <c r="D97" s="195"/>
      <c r="E97" s="195"/>
      <c r="F97" s="195"/>
      <c r="G97" s="195"/>
      <c r="H97" s="51" t="s">
        <v>22</v>
      </c>
      <c r="I97" s="71" t="s">
        <v>23</v>
      </c>
      <c r="J97" s="71" t="s">
        <v>24</v>
      </c>
      <c r="K97" s="71" t="s">
        <v>226</v>
      </c>
      <c r="L97" s="71" t="s">
        <v>227</v>
      </c>
      <c r="M97" s="195"/>
      <c r="N97" s="70" t="s">
        <v>28</v>
      </c>
      <c r="O97" s="70" t="s">
        <v>28</v>
      </c>
      <c r="P97" s="70" t="s">
        <v>28</v>
      </c>
      <c r="Q97" s="195"/>
      <c r="R97" s="195"/>
      <c r="S97" s="204"/>
    </row>
    <row r="98" spans="1:19" ht="15.75" customHeight="1" x14ac:dyDescent="0.2">
      <c r="A98" s="213"/>
      <c r="B98" s="209" t="s">
        <v>348</v>
      </c>
      <c r="C98" s="72">
        <v>1</v>
      </c>
      <c r="D98" s="73" t="s">
        <v>346</v>
      </c>
      <c r="E98" s="74" t="s">
        <v>349</v>
      </c>
      <c r="F98" s="74"/>
      <c r="G98" s="96" t="s">
        <v>33</v>
      </c>
      <c r="H98" s="97">
        <v>3</v>
      </c>
      <c r="I98" s="77"/>
      <c r="J98" s="98"/>
      <c r="K98" s="98"/>
      <c r="L98" s="77">
        <v>3</v>
      </c>
      <c r="M98" s="77">
        <v>4</v>
      </c>
      <c r="N98" s="76">
        <f t="shared" ref="N98:N102" si="36">SUM(H98:L98)*14+M98</f>
        <v>88</v>
      </c>
      <c r="O98" s="77">
        <v>62</v>
      </c>
      <c r="P98" s="78">
        <f t="shared" ref="P98:P102" si="37">N98+O98</f>
        <v>150</v>
      </c>
      <c r="Q98" s="79">
        <f t="shared" ref="Q98:Q102" si="38">P98/25</f>
        <v>6</v>
      </c>
      <c r="R98" s="73" t="s">
        <v>39</v>
      </c>
      <c r="S98" s="80"/>
    </row>
    <row r="99" spans="1:19" ht="15.75" customHeight="1" x14ac:dyDescent="0.2">
      <c r="A99" s="213"/>
      <c r="B99" s="210"/>
      <c r="C99" s="72">
        <v>2</v>
      </c>
      <c r="D99" s="73" t="s">
        <v>350</v>
      </c>
      <c r="E99" s="74" t="s">
        <v>351</v>
      </c>
      <c r="F99" s="74"/>
      <c r="G99" s="96" t="s">
        <v>33</v>
      </c>
      <c r="H99" s="82">
        <v>3</v>
      </c>
      <c r="I99" s="103"/>
      <c r="J99" s="82"/>
      <c r="K99" s="82"/>
      <c r="L99" s="103"/>
      <c r="M99" s="103">
        <v>2</v>
      </c>
      <c r="N99" s="76">
        <f t="shared" si="36"/>
        <v>44</v>
      </c>
      <c r="O99" s="77">
        <v>56</v>
      </c>
      <c r="P99" s="78">
        <f t="shared" si="37"/>
        <v>100</v>
      </c>
      <c r="Q99" s="79">
        <f t="shared" si="38"/>
        <v>4</v>
      </c>
      <c r="R99" s="86" t="s">
        <v>39</v>
      </c>
      <c r="S99" s="80"/>
    </row>
    <row r="100" spans="1:19" ht="15.75" customHeight="1" x14ac:dyDescent="0.2">
      <c r="A100" s="213"/>
      <c r="B100" s="210"/>
      <c r="C100" s="72">
        <v>3</v>
      </c>
      <c r="D100" s="73" t="s">
        <v>352</v>
      </c>
      <c r="E100" s="74" t="s">
        <v>353</v>
      </c>
      <c r="F100" s="74"/>
      <c r="G100" s="96" t="s">
        <v>33</v>
      </c>
      <c r="H100" s="82">
        <v>3</v>
      </c>
      <c r="I100" s="82"/>
      <c r="J100" s="82"/>
      <c r="K100" s="82"/>
      <c r="L100" s="82">
        <v>3</v>
      </c>
      <c r="M100" s="103">
        <v>4</v>
      </c>
      <c r="N100" s="76">
        <f t="shared" si="36"/>
        <v>88</v>
      </c>
      <c r="O100" s="77">
        <v>62</v>
      </c>
      <c r="P100" s="78">
        <f t="shared" si="37"/>
        <v>150</v>
      </c>
      <c r="Q100" s="79">
        <f t="shared" si="38"/>
        <v>6</v>
      </c>
      <c r="R100" s="86" t="s">
        <v>39</v>
      </c>
      <c r="S100" s="80"/>
    </row>
    <row r="101" spans="1:19" ht="15.75" customHeight="1" x14ac:dyDescent="0.2">
      <c r="A101" s="213"/>
      <c r="B101" s="210"/>
      <c r="C101" s="82">
        <v>4</v>
      </c>
      <c r="D101" s="73" t="s">
        <v>354</v>
      </c>
      <c r="E101" s="74" t="s">
        <v>355</v>
      </c>
      <c r="F101" s="74"/>
      <c r="G101" s="96" t="s">
        <v>33</v>
      </c>
      <c r="H101" s="82">
        <v>3</v>
      </c>
      <c r="I101" s="82"/>
      <c r="J101" s="82"/>
      <c r="K101" s="82"/>
      <c r="L101" s="82"/>
      <c r="M101" s="103">
        <v>2</v>
      </c>
      <c r="N101" s="76">
        <f t="shared" si="36"/>
        <v>44</v>
      </c>
      <c r="O101" s="77">
        <v>56</v>
      </c>
      <c r="P101" s="78">
        <f t="shared" si="37"/>
        <v>100</v>
      </c>
      <c r="Q101" s="79">
        <f t="shared" si="38"/>
        <v>4</v>
      </c>
      <c r="R101" s="86" t="s">
        <v>34</v>
      </c>
      <c r="S101" s="80"/>
    </row>
    <row r="102" spans="1:19" ht="15.75" customHeight="1" x14ac:dyDescent="0.2">
      <c r="A102" s="213"/>
      <c r="B102" s="210"/>
      <c r="C102" s="214">
        <v>5</v>
      </c>
      <c r="D102" s="73" t="s">
        <v>356</v>
      </c>
      <c r="E102" s="74" t="s">
        <v>357</v>
      </c>
      <c r="F102" s="74"/>
      <c r="G102" s="216" t="s">
        <v>33</v>
      </c>
      <c r="H102" s="214">
        <v>2</v>
      </c>
      <c r="I102" s="214">
        <v>2</v>
      </c>
      <c r="J102" s="82"/>
      <c r="K102" s="214"/>
      <c r="L102" s="214"/>
      <c r="M102" s="219">
        <v>4</v>
      </c>
      <c r="N102" s="217">
        <f t="shared" si="36"/>
        <v>60</v>
      </c>
      <c r="O102" s="218">
        <v>40</v>
      </c>
      <c r="P102" s="222">
        <f t="shared" si="37"/>
        <v>100</v>
      </c>
      <c r="Q102" s="223">
        <f t="shared" si="38"/>
        <v>4</v>
      </c>
      <c r="R102" s="224" t="s">
        <v>212</v>
      </c>
      <c r="S102" s="226"/>
    </row>
    <row r="103" spans="1:19" ht="15.75" customHeight="1" x14ac:dyDescent="0.2">
      <c r="A103" s="213"/>
      <c r="B103" s="210"/>
      <c r="C103" s="195"/>
      <c r="D103" s="73" t="s">
        <v>358</v>
      </c>
      <c r="E103" s="74" t="s">
        <v>359</v>
      </c>
      <c r="F103" s="74"/>
      <c r="G103" s="208"/>
      <c r="H103" s="195"/>
      <c r="I103" s="195"/>
      <c r="J103" s="82"/>
      <c r="K103" s="195"/>
      <c r="L103" s="195"/>
      <c r="M103" s="180"/>
      <c r="N103" s="195"/>
      <c r="O103" s="180"/>
      <c r="P103" s="195"/>
      <c r="Q103" s="195"/>
      <c r="R103" s="208"/>
      <c r="S103" s="204"/>
    </row>
    <row r="104" spans="1:19" ht="15.75" customHeight="1" x14ac:dyDescent="0.2">
      <c r="A104" s="213"/>
      <c r="B104" s="210"/>
      <c r="C104" s="82">
        <v>6</v>
      </c>
      <c r="D104" s="73" t="s">
        <v>346</v>
      </c>
      <c r="E104" s="74" t="s">
        <v>347</v>
      </c>
      <c r="F104" s="74"/>
      <c r="G104" s="96" t="s">
        <v>33</v>
      </c>
      <c r="H104" s="82"/>
      <c r="I104" s="82"/>
      <c r="J104" s="82"/>
      <c r="K104" s="82">
        <v>2</v>
      </c>
      <c r="L104" s="82"/>
      <c r="M104" s="103">
        <v>2</v>
      </c>
      <c r="N104" s="76">
        <f>SUM(H104:L104)*14+M104</f>
        <v>30</v>
      </c>
      <c r="O104" s="77">
        <v>120</v>
      </c>
      <c r="P104" s="78">
        <f>N104+O104</f>
        <v>150</v>
      </c>
      <c r="Q104" s="79">
        <f>P104/25</f>
        <v>6</v>
      </c>
      <c r="R104" s="86" t="s">
        <v>39</v>
      </c>
      <c r="S104" s="80"/>
    </row>
    <row r="105" spans="1:19" ht="15.75" customHeight="1" x14ac:dyDescent="0.2">
      <c r="A105" s="208"/>
      <c r="B105" s="195"/>
      <c r="C105" s="83"/>
      <c r="D105" s="73"/>
      <c r="E105" s="74"/>
      <c r="F105" s="110"/>
      <c r="G105" s="111"/>
      <c r="H105" s="112">
        <f t="shared" ref="H105:Q105" si="39">SUM(H98:H104)</f>
        <v>14</v>
      </c>
      <c r="I105" s="112">
        <f t="shared" si="39"/>
        <v>2</v>
      </c>
      <c r="J105" s="112">
        <f t="shared" si="39"/>
        <v>0</v>
      </c>
      <c r="K105" s="112">
        <f t="shared" si="39"/>
        <v>2</v>
      </c>
      <c r="L105" s="112">
        <f t="shared" si="39"/>
        <v>6</v>
      </c>
      <c r="M105" s="113">
        <f t="shared" si="39"/>
        <v>18</v>
      </c>
      <c r="N105" s="113">
        <f t="shared" si="39"/>
        <v>354</v>
      </c>
      <c r="O105" s="113">
        <f t="shared" si="39"/>
        <v>396</v>
      </c>
      <c r="P105" s="113">
        <f t="shared" si="39"/>
        <v>750</v>
      </c>
      <c r="Q105" s="114">
        <f t="shared" si="39"/>
        <v>30</v>
      </c>
      <c r="R105" s="90"/>
      <c r="S105" s="91"/>
    </row>
    <row r="106" spans="1:19" ht="15.75" customHeight="1" x14ac:dyDescent="0.2">
      <c r="A106" s="115"/>
      <c r="B106" s="72"/>
      <c r="C106" s="72"/>
      <c r="D106" s="72"/>
      <c r="E106" s="72"/>
      <c r="F106" s="84"/>
      <c r="G106" s="116" t="s">
        <v>55</v>
      </c>
      <c r="H106" s="117">
        <f t="shared" ref="H106:I106" si="40">SUM(H13,H23,H33,H43,H53,H63,H73,H83,H94,H105)</f>
        <v>154</v>
      </c>
      <c r="I106" s="117">
        <f t="shared" si="40"/>
        <v>96</v>
      </c>
      <c r="J106" s="117"/>
      <c r="K106" s="117">
        <f t="shared" ref="K106:Q106" si="41">SUM(K13,K23,K33,K43,K53,K63,K73,K83,K94,K105)</f>
        <v>18</v>
      </c>
      <c r="L106" s="117">
        <f t="shared" si="41"/>
        <v>13</v>
      </c>
      <c r="M106" s="117">
        <f t="shared" si="41"/>
        <v>184</v>
      </c>
      <c r="N106" s="117">
        <f t="shared" si="41"/>
        <v>4118</v>
      </c>
      <c r="O106" s="117">
        <f t="shared" si="41"/>
        <v>3382</v>
      </c>
      <c r="P106" s="117">
        <f t="shared" si="41"/>
        <v>7500</v>
      </c>
      <c r="Q106" s="118">
        <f t="shared" si="41"/>
        <v>300</v>
      </c>
      <c r="R106" s="72"/>
      <c r="S106" s="119"/>
    </row>
    <row r="107" spans="1:19" ht="15.75" customHeight="1" x14ac:dyDescent="0.2">
      <c r="A107" s="227" t="s">
        <v>360</v>
      </c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4"/>
    </row>
    <row r="108" spans="1:19" ht="15.75" customHeight="1" x14ac:dyDescent="0.2">
      <c r="A108" s="176" t="s">
        <v>224</v>
      </c>
      <c r="B108" s="177"/>
      <c r="C108" s="120" t="s">
        <v>44</v>
      </c>
      <c r="D108" s="186" t="s">
        <v>197</v>
      </c>
      <c r="E108" s="188"/>
      <c r="F108" s="74"/>
      <c r="G108" s="121" t="s">
        <v>361</v>
      </c>
      <c r="H108" s="228" t="s">
        <v>362</v>
      </c>
      <c r="I108" s="229"/>
      <c r="J108" s="229"/>
      <c r="K108" s="177"/>
      <c r="L108" s="221" t="s">
        <v>363</v>
      </c>
      <c r="M108" s="187"/>
      <c r="N108" s="187"/>
      <c r="O108" s="187"/>
      <c r="P108" s="187"/>
      <c r="Q108" s="188"/>
      <c r="R108" s="55" t="s">
        <v>9</v>
      </c>
      <c r="S108" s="55" t="s">
        <v>364</v>
      </c>
    </row>
    <row r="109" spans="1:19" ht="15.75" customHeight="1" x14ac:dyDescent="0.2">
      <c r="A109" s="178"/>
      <c r="B109" s="169"/>
      <c r="C109" s="72" t="s">
        <v>39</v>
      </c>
      <c r="D109" s="175" t="s">
        <v>202</v>
      </c>
      <c r="E109" s="174"/>
      <c r="F109" s="93"/>
      <c r="G109" s="93"/>
      <c r="H109" s="230"/>
      <c r="I109" s="144"/>
      <c r="J109" s="144"/>
      <c r="K109" s="169"/>
      <c r="L109" s="220" t="s">
        <v>365</v>
      </c>
      <c r="M109" s="173"/>
      <c r="N109" s="173"/>
      <c r="O109" s="173"/>
      <c r="P109" s="173"/>
      <c r="Q109" s="174"/>
      <c r="R109" s="72">
        <v>30</v>
      </c>
      <c r="S109" s="72"/>
    </row>
    <row r="110" spans="1:19" ht="15.75" customHeight="1" x14ac:dyDescent="0.2">
      <c r="A110" s="178"/>
      <c r="B110" s="169"/>
      <c r="C110" s="72" t="s">
        <v>34</v>
      </c>
      <c r="D110" s="175" t="s">
        <v>366</v>
      </c>
      <c r="E110" s="174"/>
      <c r="F110" s="93"/>
      <c r="G110" s="93"/>
      <c r="H110" s="231"/>
      <c r="I110" s="202"/>
      <c r="J110" s="202"/>
      <c r="K110" s="180"/>
      <c r="L110" s="220" t="s">
        <v>367</v>
      </c>
      <c r="M110" s="173"/>
      <c r="N110" s="173"/>
      <c r="O110" s="173"/>
      <c r="P110" s="173"/>
      <c r="Q110" s="174"/>
      <c r="R110" s="72">
        <v>300</v>
      </c>
      <c r="S110" s="72"/>
    </row>
    <row r="111" spans="1:19" ht="15.75" customHeight="1" x14ac:dyDescent="0.2">
      <c r="A111" s="179"/>
      <c r="B111" s="180"/>
      <c r="C111" s="72" t="s">
        <v>212</v>
      </c>
      <c r="D111" s="175" t="s">
        <v>213</v>
      </c>
      <c r="E111" s="174"/>
      <c r="F111" s="93"/>
      <c r="G111" s="93"/>
      <c r="H111" s="72"/>
      <c r="I111" s="72"/>
      <c r="J111" s="93"/>
      <c r="K111" s="93"/>
      <c r="L111" s="220" t="s">
        <v>368</v>
      </c>
      <c r="M111" s="173"/>
      <c r="N111" s="173"/>
      <c r="O111" s="173"/>
      <c r="P111" s="173"/>
      <c r="Q111" s="174"/>
      <c r="R111" s="72">
        <v>810</v>
      </c>
      <c r="S111" s="72"/>
    </row>
    <row r="112" spans="1:19" ht="15.75" customHeight="1" x14ac:dyDescent="0.2">
      <c r="A112" s="215" t="s">
        <v>369</v>
      </c>
      <c r="B112" s="168"/>
      <c r="C112" s="72" t="s">
        <v>194</v>
      </c>
      <c r="D112" s="175" t="s">
        <v>195</v>
      </c>
      <c r="E112" s="174"/>
      <c r="F112" s="93"/>
      <c r="G112" s="93"/>
      <c r="H112" s="72"/>
      <c r="I112" s="72"/>
      <c r="J112" s="93"/>
      <c r="K112" s="93"/>
      <c r="L112" s="220" t="s">
        <v>370</v>
      </c>
      <c r="M112" s="173"/>
      <c r="N112" s="173"/>
      <c r="O112" s="173"/>
      <c r="P112" s="173"/>
      <c r="Q112" s="174"/>
      <c r="R112" s="72"/>
      <c r="S112" s="122">
        <f t="shared" ref="S112:S114" si="42">R112/300</f>
        <v>0</v>
      </c>
    </row>
    <row r="113" spans="1:19" ht="15.75" customHeight="1" x14ac:dyDescent="0.2">
      <c r="A113" s="178"/>
      <c r="B113" s="169"/>
      <c r="C113" s="72" t="s">
        <v>200</v>
      </c>
      <c r="D113" s="175" t="s">
        <v>201</v>
      </c>
      <c r="E113" s="174"/>
      <c r="F113" s="93"/>
      <c r="G113" s="93"/>
      <c r="H113" s="123" t="s">
        <v>198</v>
      </c>
      <c r="I113" s="175" t="s">
        <v>371</v>
      </c>
      <c r="J113" s="173"/>
      <c r="K113" s="174"/>
      <c r="L113" s="220" t="s">
        <v>372</v>
      </c>
      <c r="M113" s="173"/>
      <c r="N113" s="173"/>
      <c r="O113" s="173"/>
      <c r="P113" s="173"/>
      <c r="Q113" s="174"/>
      <c r="R113" s="72"/>
      <c r="S113" s="122">
        <f t="shared" si="42"/>
        <v>0</v>
      </c>
    </row>
    <row r="114" spans="1:19" ht="15.75" customHeight="1" x14ac:dyDescent="0.2">
      <c r="A114" s="178"/>
      <c r="B114" s="169"/>
      <c r="C114" s="72" t="s">
        <v>373</v>
      </c>
      <c r="D114" s="175" t="s">
        <v>206</v>
      </c>
      <c r="E114" s="174"/>
      <c r="F114" s="93"/>
      <c r="G114" s="93"/>
      <c r="H114" s="123" t="s">
        <v>203</v>
      </c>
      <c r="I114" s="175" t="s">
        <v>204</v>
      </c>
      <c r="J114" s="173"/>
      <c r="K114" s="174"/>
      <c r="L114" s="220" t="s">
        <v>374</v>
      </c>
      <c r="M114" s="173"/>
      <c r="N114" s="173"/>
      <c r="O114" s="173"/>
      <c r="P114" s="173"/>
      <c r="Q114" s="174"/>
      <c r="R114" s="72"/>
      <c r="S114" s="122">
        <f t="shared" si="42"/>
        <v>0</v>
      </c>
    </row>
    <row r="115" spans="1:19" ht="15.75" customHeight="1" x14ac:dyDescent="0.2">
      <c r="A115" s="179"/>
      <c r="B115" s="180"/>
      <c r="C115" s="72" t="s">
        <v>375</v>
      </c>
      <c r="D115" s="175" t="s">
        <v>376</v>
      </c>
      <c r="E115" s="174"/>
      <c r="F115" s="93"/>
      <c r="G115" s="93"/>
      <c r="H115" s="123" t="s">
        <v>208</v>
      </c>
      <c r="I115" s="175" t="s">
        <v>209</v>
      </c>
      <c r="J115" s="173"/>
      <c r="K115" s="174"/>
      <c r="L115" s="220"/>
      <c r="M115" s="173"/>
      <c r="N115" s="173"/>
      <c r="O115" s="173"/>
      <c r="P115" s="173"/>
      <c r="Q115" s="173"/>
      <c r="R115" s="173"/>
      <c r="S115" s="174"/>
    </row>
    <row r="116" spans="1:19" ht="15.75" customHeight="1" x14ac:dyDescent="0.2">
      <c r="A116" s="124"/>
      <c r="B116" s="124"/>
      <c r="C116" s="101" t="s">
        <v>214</v>
      </c>
      <c r="D116" s="57" t="s">
        <v>215</v>
      </c>
      <c r="E116" s="57"/>
      <c r="F116" s="57"/>
      <c r="G116" s="57"/>
      <c r="H116" s="58"/>
      <c r="I116" s="57"/>
      <c r="J116" s="57"/>
      <c r="K116" s="57"/>
      <c r="L116" s="58"/>
      <c r="M116" s="58"/>
      <c r="N116" s="58"/>
      <c r="O116" s="58"/>
      <c r="P116" s="58"/>
      <c r="Q116" s="58"/>
      <c r="R116" s="58"/>
      <c r="S116" s="58"/>
    </row>
    <row r="117" spans="1:19" ht="15.75" customHeight="1" x14ac:dyDescent="0.2"/>
    <row r="118" spans="1:19" ht="15.75" customHeight="1" x14ac:dyDescent="0.2"/>
    <row r="119" spans="1:19" ht="15.75" customHeight="1" x14ac:dyDescent="0.2"/>
    <row r="120" spans="1:19" ht="15.75" customHeight="1" x14ac:dyDescent="0.2"/>
    <row r="121" spans="1:19" ht="15.75" customHeight="1" x14ac:dyDescent="0.2"/>
    <row r="122" spans="1:19" ht="15.75" customHeight="1" x14ac:dyDescent="0.2"/>
    <row r="123" spans="1:19" ht="15.75" customHeight="1" x14ac:dyDescent="0.2"/>
    <row r="124" spans="1:19" ht="15.75" customHeight="1" x14ac:dyDescent="0.2"/>
    <row r="125" spans="1:19" ht="15.75" customHeight="1" x14ac:dyDescent="0.2"/>
    <row r="126" spans="1:19" ht="15.75" customHeight="1" x14ac:dyDescent="0.2"/>
    <row r="127" spans="1:19" ht="15.75" customHeight="1" x14ac:dyDescent="0.2"/>
    <row r="128" spans="1:19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91">
    <mergeCell ref="P102:P103"/>
    <mergeCell ref="Q102:Q103"/>
    <mergeCell ref="R102:R103"/>
    <mergeCell ref="S102:S103"/>
    <mergeCell ref="A107:S107"/>
    <mergeCell ref="H108:K110"/>
    <mergeCell ref="L110:Q110"/>
    <mergeCell ref="B74:R74"/>
    <mergeCell ref="H75:L75"/>
    <mergeCell ref="M75:M76"/>
    <mergeCell ref="Q75:Q76"/>
    <mergeCell ref="R75:R76"/>
    <mergeCell ref="S75:S76"/>
    <mergeCell ref="P91:P92"/>
    <mergeCell ref="Q91:Q92"/>
    <mergeCell ref="Q96:Q97"/>
    <mergeCell ref="R96:R97"/>
    <mergeCell ref="S96:S97"/>
    <mergeCell ref="R91:R92"/>
    <mergeCell ref="B95:R95"/>
    <mergeCell ref="H96:L96"/>
    <mergeCell ref="B84:S84"/>
    <mergeCell ref="H85:L85"/>
    <mergeCell ref="M85:M86"/>
    <mergeCell ref="Q85:Q86"/>
    <mergeCell ref="R85:R86"/>
    <mergeCell ref="S85:S86"/>
    <mergeCell ref="K91:K92"/>
    <mergeCell ref="M65:M66"/>
    <mergeCell ref="Q65:Q66"/>
    <mergeCell ref="B64:R64"/>
    <mergeCell ref="C65:C66"/>
    <mergeCell ref="D65:D66"/>
    <mergeCell ref="E65:E66"/>
    <mergeCell ref="F65:F66"/>
    <mergeCell ref="G65:G66"/>
    <mergeCell ref="R65:R66"/>
    <mergeCell ref="H65:L65"/>
    <mergeCell ref="I114:K114"/>
    <mergeCell ref="I115:K115"/>
    <mergeCell ref="L115:S115"/>
    <mergeCell ref="L108:Q108"/>
    <mergeCell ref="L109:Q109"/>
    <mergeCell ref="L111:Q111"/>
    <mergeCell ref="L112:Q112"/>
    <mergeCell ref="I113:K113"/>
    <mergeCell ref="L113:Q113"/>
    <mergeCell ref="L114:Q114"/>
    <mergeCell ref="G102:G103"/>
    <mergeCell ref="H102:H103"/>
    <mergeCell ref="I102:I103"/>
    <mergeCell ref="N91:N92"/>
    <mergeCell ref="O91:O92"/>
    <mergeCell ref="L91:L92"/>
    <mergeCell ref="M91:M92"/>
    <mergeCell ref="M96:M97"/>
    <mergeCell ref="K102:K103"/>
    <mergeCell ref="L102:L103"/>
    <mergeCell ref="M102:M103"/>
    <mergeCell ref="N102:N103"/>
    <mergeCell ref="O102:O103"/>
    <mergeCell ref="B85:B86"/>
    <mergeCell ref="B87:B94"/>
    <mergeCell ref="C91:C92"/>
    <mergeCell ref="B96:B97"/>
    <mergeCell ref="C96:C97"/>
    <mergeCell ref="D96:D97"/>
    <mergeCell ref="E96:E97"/>
    <mergeCell ref="F96:F97"/>
    <mergeCell ref="G96:G97"/>
    <mergeCell ref="D75:D76"/>
    <mergeCell ref="E75:E76"/>
    <mergeCell ref="F75:F76"/>
    <mergeCell ref="G75:G76"/>
    <mergeCell ref="F85:F86"/>
    <mergeCell ref="G85:G86"/>
    <mergeCell ref="G91:G92"/>
    <mergeCell ref="H91:H92"/>
    <mergeCell ref="I91:I92"/>
    <mergeCell ref="A25:A26"/>
    <mergeCell ref="C25:C26"/>
    <mergeCell ref="D25:D26"/>
    <mergeCell ref="E25:E26"/>
    <mergeCell ref="F25:F26"/>
    <mergeCell ref="G25:G26"/>
    <mergeCell ref="B37:B43"/>
    <mergeCell ref="G55:G56"/>
    <mergeCell ref="B25:B26"/>
    <mergeCell ref="B27:B33"/>
    <mergeCell ref="B45:B46"/>
    <mergeCell ref="B47:B53"/>
    <mergeCell ref="B55:B56"/>
    <mergeCell ref="C55:C56"/>
    <mergeCell ref="D55:D56"/>
    <mergeCell ref="S55:S56"/>
    <mergeCell ref="S65:S66"/>
    <mergeCell ref="B98:B105"/>
    <mergeCell ref="C102:C103"/>
    <mergeCell ref="A108:B111"/>
    <mergeCell ref="A112:B115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B75:B76"/>
    <mergeCell ref="B77:B83"/>
    <mergeCell ref="A85:A86"/>
    <mergeCell ref="C85:C86"/>
    <mergeCell ref="D85:D86"/>
    <mergeCell ref="E85:E86"/>
    <mergeCell ref="A87:A105"/>
    <mergeCell ref="A67:A83"/>
    <mergeCell ref="B67:B73"/>
    <mergeCell ref="C75:C76"/>
    <mergeCell ref="A27:A44"/>
    <mergeCell ref="A45:A46"/>
    <mergeCell ref="A47:A64"/>
    <mergeCell ref="B57:B63"/>
    <mergeCell ref="A65:A66"/>
    <mergeCell ref="B65:B66"/>
    <mergeCell ref="B44:R44"/>
    <mergeCell ref="H45:L45"/>
    <mergeCell ref="M45:M46"/>
    <mergeCell ref="Q45:Q46"/>
    <mergeCell ref="R45:R46"/>
    <mergeCell ref="B54:R54"/>
    <mergeCell ref="F35:F36"/>
    <mergeCell ref="G35:G36"/>
    <mergeCell ref="H35:L35"/>
    <mergeCell ref="M35:M36"/>
    <mergeCell ref="Q35:Q36"/>
    <mergeCell ref="R35:R36"/>
    <mergeCell ref="E55:E56"/>
    <mergeCell ref="F55:F56"/>
    <mergeCell ref="H55:L55"/>
    <mergeCell ref="M55:M56"/>
    <mergeCell ref="Q55:Q56"/>
    <mergeCell ref="R55:R56"/>
    <mergeCell ref="H25:L25"/>
    <mergeCell ref="M25:M26"/>
    <mergeCell ref="Q25:Q26"/>
    <mergeCell ref="R25:R26"/>
    <mergeCell ref="S25:S26"/>
    <mergeCell ref="B34:R34"/>
    <mergeCell ref="B35:B36"/>
    <mergeCell ref="C35:C36"/>
    <mergeCell ref="C45:C46"/>
    <mergeCell ref="D45:D46"/>
    <mergeCell ref="E45:E46"/>
    <mergeCell ref="F45:F46"/>
    <mergeCell ref="G45:G46"/>
    <mergeCell ref="D35:D36"/>
    <mergeCell ref="E35:E36"/>
    <mergeCell ref="S45:S46"/>
    <mergeCell ref="S35:S36"/>
    <mergeCell ref="S15:S16"/>
    <mergeCell ref="B24:R24"/>
    <mergeCell ref="A1:S1"/>
    <mergeCell ref="A2:S2"/>
    <mergeCell ref="A3:S3"/>
    <mergeCell ref="A4:S4"/>
    <mergeCell ref="A5:A6"/>
    <mergeCell ref="B5:B6"/>
    <mergeCell ref="S5:S6"/>
    <mergeCell ref="B15:B16"/>
    <mergeCell ref="B17:B23"/>
    <mergeCell ref="D5:D6"/>
    <mergeCell ref="E5:E6"/>
    <mergeCell ref="A7:A24"/>
    <mergeCell ref="B7:B13"/>
    <mergeCell ref="C15:C16"/>
    <mergeCell ref="D15:D16"/>
    <mergeCell ref="E15:E16"/>
    <mergeCell ref="F5:F6"/>
    <mergeCell ref="G5:G6"/>
    <mergeCell ref="F15:F16"/>
    <mergeCell ref="G15:G16"/>
    <mergeCell ref="H5:L5"/>
    <mergeCell ref="M5:M6"/>
    <mergeCell ref="Q5:Q6"/>
    <mergeCell ref="R5:R6"/>
    <mergeCell ref="C5:C6"/>
    <mergeCell ref="B14:R14"/>
    <mergeCell ref="H15:L15"/>
    <mergeCell ref="M15:M16"/>
    <mergeCell ref="Q15:Q16"/>
    <mergeCell ref="R15:R16"/>
  </mergeCells>
  <dataValidations count="3">
    <dataValidation type="list" allowBlank="1" sqref="R7:R12 R17:R22 R27:R32 R37:R42 R47:R52 R57:R62 R67:R72 R77:R82 R87:R91 R93 R98:R102 R104" xr:uid="{00000000-0002-0000-0100-000000000000}">
      <formula1>"B,C,S,E"</formula1>
    </dataValidation>
    <dataValidation type="list" allowBlank="1" showErrorMessage="1" sqref="M7:M12 M17:M22 M27:M32 M37:M42 M47:M52 M57:M62 M67:M72 M77:M82 M87:M91 M93 M98:M102 M104" xr:uid="{00000000-0002-0000-0100-000001000000}">
      <formula1>"2,3,4,5,6,7,8,9,10"</formula1>
    </dataValidation>
    <dataValidation type="list" allowBlank="1" showErrorMessage="1" sqref="G7:G12 G17:G22 G27:G32 G37:G42 G47:G52 G57:G62 G67:G72 G77:G82 G87:G91 G93 G98:G102 G104" xr:uid="{00000000-0002-0000-0100-000002000000}">
      <formula1>"English,Kurdish,Arabic"</formula1>
    </dataValidation>
  </dataValidations>
  <printOptions horizontalCentered="1" gridLines="1"/>
  <pageMargins left="0.25" right="0.25" top="0.55728789967112013" bottom="0.61808294327160584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ECTS=25hr_template</vt:lpstr>
      <vt:lpstr>DPHR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3D</cp:lastModifiedBy>
  <dcterms:created xsi:type="dcterms:W3CDTF">2023-06-06T09:57:41Z</dcterms:created>
  <dcterms:modified xsi:type="dcterms:W3CDTF">2023-06-14T22:59:09Z</dcterms:modified>
</cp:coreProperties>
</file>