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D:\متعلقات القسم 2022-2023\بولونياااااااااااااا\الملفات المرفوعة  للجامعة 14-6\Program curriculum\"/>
    </mc:Choice>
  </mc:AlternateContent>
  <xr:revisionPtr revIDLastSave="0" documentId="13_ncr:1_{AC1134B3-0193-4C2E-938F-F26E4E35B8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CTS=25hr_template" sheetId="1" r:id="rId1"/>
    <sheet name="DPHR" sheetId="2" state="hidden" r:id="rId2"/>
  </sheets>
  <calcPr calcId="191029"/>
  <extLst>
    <ext uri="GoogleSheetsCustomDataVersion2">
      <go:sheetsCustomData xmlns:go="http://customooxmlschemas.google.com/" r:id="rId6" roundtripDataChecksum="ypwbQ9uJBg7G8S2dZSO37I6C4ApJnYcf84KZfdbcHKI="/>
    </ext>
  </extLst>
</workbook>
</file>

<file path=xl/calcChain.xml><?xml version="1.0" encoding="utf-8"?>
<calcChain xmlns="http://schemas.openxmlformats.org/spreadsheetml/2006/main">
  <c r="S114" i="2" l="1"/>
  <c r="S113" i="2"/>
  <c r="S112" i="2"/>
  <c r="K106" i="2"/>
  <c r="O105" i="2"/>
  <c r="M105" i="2"/>
  <c r="L105" i="2"/>
  <c r="K105" i="2"/>
  <c r="J105" i="2"/>
  <c r="I105" i="2"/>
  <c r="H105" i="2"/>
  <c r="P104" i="2"/>
  <c r="Q104" i="2" s="1"/>
  <c r="N104" i="2"/>
  <c r="Q102" i="2"/>
  <c r="P102" i="2"/>
  <c r="N102" i="2"/>
  <c r="N101" i="2"/>
  <c r="P101" i="2" s="1"/>
  <c r="Q101" i="2" s="1"/>
  <c r="N100" i="2"/>
  <c r="P100" i="2" s="1"/>
  <c r="Q100" i="2" s="1"/>
  <c r="N99" i="2"/>
  <c r="P99" i="2" s="1"/>
  <c r="Q99" i="2" s="1"/>
  <c r="N98" i="2"/>
  <c r="P98" i="2" s="1"/>
  <c r="O94" i="2"/>
  <c r="M94" i="2"/>
  <c r="L94" i="2"/>
  <c r="K94" i="2"/>
  <c r="J94" i="2"/>
  <c r="I94" i="2"/>
  <c r="H94" i="2"/>
  <c r="N93" i="2"/>
  <c r="P93" i="2" s="1"/>
  <c r="Q93" i="2" s="1"/>
  <c r="N91" i="2"/>
  <c r="P91" i="2" s="1"/>
  <c r="P90" i="2"/>
  <c r="Q90" i="2" s="1"/>
  <c r="N90" i="2"/>
  <c r="P89" i="2"/>
  <c r="Q89" i="2" s="1"/>
  <c r="N89" i="2"/>
  <c r="P88" i="2"/>
  <c r="Q88" i="2" s="1"/>
  <c r="N88" i="2"/>
  <c r="Q87" i="2"/>
  <c r="P87" i="2"/>
  <c r="N87" i="2"/>
  <c r="N94" i="2" s="1"/>
  <c r="O83" i="2"/>
  <c r="M83" i="2"/>
  <c r="L83" i="2"/>
  <c r="K83" i="2"/>
  <c r="J83" i="2"/>
  <c r="I83" i="2"/>
  <c r="H83" i="2"/>
  <c r="P82" i="2"/>
  <c r="Q82" i="2" s="1"/>
  <c r="N82" i="2"/>
  <c r="Q81" i="2"/>
  <c r="P81" i="2"/>
  <c r="N81" i="2"/>
  <c r="N80" i="2"/>
  <c r="P80" i="2" s="1"/>
  <c r="Q80" i="2" s="1"/>
  <c r="N79" i="2"/>
  <c r="P79" i="2" s="1"/>
  <c r="Q79" i="2" s="1"/>
  <c r="N78" i="2"/>
  <c r="P78" i="2" s="1"/>
  <c r="Q78" i="2" s="1"/>
  <c r="N77" i="2"/>
  <c r="P77" i="2" s="1"/>
  <c r="O73" i="2"/>
  <c r="M73" i="2"/>
  <c r="L73" i="2"/>
  <c r="K73" i="2"/>
  <c r="J73" i="2"/>
  <c r="I73" i="2"/>
  <c r="H73" i="2"/>
  <c r="N72" i="2"/>
  <c r="P72" i="2" s="1"/>
  <c r="Q72" i="2" s="1"/>
  <c r="N71" i="2"/>
  <c r="P71" i="2" s="1"/>
  <c r="P70" i="2"/>
  <c r="Q70" i="2" s="1"/>
  <c r="N70" i="2"/>
  <c r="P69" i="2"/>
  <c r="Q69" i="2" s="1"/>
  <c r="N69" i="2"/>
  <c r="P68" i="2"/>
  <c r="Q68" i="2" s="1"/>
  <c r="N68" i="2"/>
  <c r="Q67" i="2"/>
  <c r="P67" i="2"/>
  <c r="N67" i="2"/>
  <c r="N73" i="2" s="1"/>
  <c r="O63" i="2"/>
  <c r="M63" i="2"/>
  <c r="L63" i="2"/>
  <c r="K63" i="2"/>
  <c r="J63" i="2"/>
  <c r="I63" i="2"/>
  <c r="H63" i="2"/>
  <c r="P62" i="2"/>
  <c r="Q62" i="2" s="1"/>
  <c r="N62" i="2"/>
  <c r="Q61" i="2"/>
  <c r="P61" i="2"/>
  <c r="N61" i="2"/>
  <c r="N60" i="2"/>
  <c r="P60" i="2" s="1"/>
  <c r="Q60" i="2" s="1"/>
  <c r="N59" i="2"/>
  <c r="P59" i="2" s="1"/>
  <c r="Q59" i="2" s="1"/>
  <c r="N58" i="2"/>
  <c r="P58" i="2" s="1"/>
  <c r="Q58" i="2" s="1"/>
  <c r="N57" i="2"/>
  <c r="P57" i="2" s="1"/>
  <c r="O53" i="2"/>
  <c r="M53" i="2"/>
  <c r="L53" i="2"/>
  <c r="K53" i="2"/>
  <c r="J53" i="2"/>
  <c r="I53" i="2"/>
  <c r="H53" i="2"/>
  <c r="N52" i="2"/>
  <c r="P52" i="2" s="1"/>
  <c r="Q52" i="2" s="1"/>
  <c r="N51" i="2"/>
  <c r="P51" i="2" s="1"/>
  <c r="Q51" i="2" s="1"/>
  <c r="P50" i="2"/>
  <c r="Q50" i="2" s="1"/>
  <c r="N50" i="2"/>
  <c r="P49" i="2"/>
  <c r="Q49" i="2" s="1"/>
  <c r="N49" i="2"/>
  <c r="P48" i="2"/>
  <c r="Q48" i="2" s="1"/>
  <c r="N48" i="2"/>
  <c r="Q47" i="2"/>
  <c r="P47" i="2"/>
  <c r="N47" i="2"/>
  <c r="N53" i="2" s="1"/>
  <c r="O43" i="2"/>
  <c r="M43" i="2"/>
  <c r="L43" i="2"/>
  <c r="K43" i="2"/>
  <c r="J43" i="2"/>
  <c r="I43" i="2"/>
  <c r="H43" i="2"/>
  <c r="P42" i="2"/>
  <c r="Q42" i="2" s="1"/>
  <c r="N42" i="2"/>
  <c r="Q41" i="2"/>
  <c r="P41" i="2"/>
  <c r="N41" i="2"/>
  <c r="N40" i="2"/>
  <c r="P40" i="2" s="1"/>
  <c r="Q40" i="2" s="1"/>
  <c r="N39" i="2"/>
  <c r="P39" i="2" s="1"/>
  <c r="Q39" i="2" s="1"/>
  <c r="N38" i="2"/>
  <c r="P38" i="2" s="1"/>
  <c r="Q38" i="2" s="1"/>
  <c r="N37" i="2"/>
  <c r="P37" i="2" s="1"/>
  <c r="O33" i="2"/>
  <c r="M33" i="2"/>
  <c r="L33" i="2"/>
  <c r="K33" i="2"/>
  <c r="J33" i="2"/>
  <c r="I33" i="2"/>
  <c r="H33" i="2"/>
  <c r="N32" i="2"/>
  <c r="P32" i="2" s="1"/>
  <c r="Q32" i="2" s="1"/>
  <c r="N31" i="2"/>
  <c r="P31" i="2" s="1"/>
  <c r="Q31" i="2" s="1"/>
  <c r="P30" i="2"/>
  <c r="Q30" i="2" s="1"/>
  <c r="N30" i="2"/>
  <c r="P29" i="2"/>
  <c r="Q29" i="2" s="1"/>
  <c r="N29" i="2"/>
  <c r="P28" i="2"/>
  <c r="Q28" i="2" s="1"/>
  <c r="N28" i="2"/>
  <c r="Q27" i="2"/>
  <c r="P27" i="2"/>
  <c r="N27" i="2"/>
  <c r="N33" i="2" s="1"/>
  <c r="O23" i="2"/>
  <c r="M23" i="2"/>
  <c r="L23" i="2"/>
  <c r="K23" i="2"/>
  <c r="J23" i="2"/>
  <c r="I23" i="2"/>
  <c r="H23" i="2"/>
  <c r="P22" i="2"/>
  <c r="Q22" i="2" s="1"/>
  <c r="N22" i="2"/>
  <c r="Q21" i="2"/>
  <c r="P21" i="2"/>
  <c r="N21" i="2"/>
  <c r="N20" i="2"/>
  <c r="P20" i="2" s="1"/>
  <c r="Q20" i="2" s="1"/>
  <c r="N19" i="2"/>
  <c r="P19" i="2" s="1"/>
  <c r="Q19" i="2" s="1"/>
  <c r="N18" i="2"/>
  <c r="P18" i="2" s="1"/>
  <c r="Q18" i="2" s="1"/>
  <c r="N17" i="2"/>
  <c r="P17" i="2" s="1"/>
  <c r="O13" i="2"/>
  <c r="O106" i="2" s="1"/>
  <c r="M13" i="2"/>
  <c r="M106" i="2" s="1"/>
  <c r="L13" i="2"/>
  <c r="L106" i="2" s="1"/>
  <c r="K13" i="2"/>
  <c r="J13" i="2"/>
  <c r="I13" i="2"/>
  <c r="I106" i="2" s="1"/>
  <c r="H13" i="2"/>
  <c r="H106" i="2" s="1"/>
  <c r="N12" i="2"/>
  <c r="P12" i="2" s="1"/>
  <c r="Q12" i="2" s="1"/>
  <c r="N11" i="2"/>
  <c r="P11" i="2" s="1"/>
  <c r="P10" i="2"/>
  <c r="Q10" i="2" s="1"/>
  <c r="N10" i="2"/>
  <c r="P9" i="2"/>
  <c r="Q9" i="2" s="1"/>
  <c r="N9" i="2"/>
  <c r="P8" i="2"/>
  <c r="Q8" i="2" s="1"/>
  <c r="N8" i="2"/>
  <c r="Q7" i="2"/>
  <c r="P7" i="2"/>
  <c r="N7" i="2"/>
  <c r="N13" i="2" s="1"/>
  <c r="P83" i="1"/>
  <c r="N83" i="1"/>
  <c r="M83" i="1"/>
  <c r="L83" i="1"/>
  <c r="K83" i="1"/>
  <c r="J83" i="1"/>
  <c r="I83" i="1"/>
  <c r="H83" i="1"/>
  <c r="O82" i="1"/>
  <c r="Q82" i="1" s="1"/>
  <c r="R82" i="1" s="1"/>
  <c r="O81" i="1"/>
  <c r="Q81" i="1" s="1"/>
  <c r="R81" i="1" s="1"/>
  <c r="Q80" i="1"/>
  <c r="R80" i="1" s="1"/>
  <c r="O80" i="1"/>
  <c r="O83" i="1" s="1"/>
  <c r="Q79" i="1"/>
  <c r="R79" i="1" s="1"/>
  <c r="O79" i="1"/>
  <c r="Q78" i="1"/>
  <c r="O78" i="1"/>
  <c r="P74" i="1"/>
  <c r="N74" i="1"/>
  <c r="M74" i="1"/>
  <c r="L74" i="1"/>
  <c r="K74" i="1"/>
  <c r="J74" i="1"/>
  <c r="I74" i="1"/>
  <c r="H74" i="1"/>
  <c r="O73" i="1"/>
  <c r="Q73" i="1" s="1"/>
  <c r="R73" i="1" s="1"/>
  <c r="O72" i="1"/>
  <c r="Q72" i="1" s="1"/>
  <c r="R72" i="1" s="1"/>
  <c r="O71" i="1"/>
  <c r="Q71" i="1" s="1"/>
  <c r="R71" i="1" s="1"/>
  <c r="O70" i="1"/>
  <c r="Q70" i="1" s="1"/>
  <c r="R70" i="1" s="1"/>
  <c r="Q69" i="1"/>
  <c r="R69" i="1" s="1"/>
  <c r="O69" i="1"/>
  <c r="O74" i="1" s="1"/>
  <c r="P65" i="1"/>
  <c r="N65" i="1"/>
  <c r="M65" i="1"/>
  <c r="L65" i="1"/>
  <c r="K65" i="1"/>
  <c r="J65" i="1"/>
  <c r="I65" i="1"/>
  <c r="H65" i="1"/>
  <c r="Q64" i="1"/>
  <c r="R64" i="1" s="1"/>
  <c r="O64" i="1"/>
  <c r="R63" i="1"/>
  <c r="Q63" i="1"/>
  <c r="O63" i="1"/>
  <c r="O62" i="1"/>
  <c r="Q62" i="1" s="1"/>
  <c r="R62" i="1" s="1"/>
  <c r="O61" i="1"/>
  <c r="Q61" i="1" s="1"/>
  <c r="R61" i="1" s="1"/>
  <c r="O60" i="1"/>
  <c r="Q60" i="1" s="1"/>
  <c r="R60" i="1" s="1"/>
  <c r="O59" i="1"/>
  <c r="O65" i="1" s="1"/>
  <c r="P55" i="1"/>
  <c r="N55" i="1"/>
  <c r="M55" i="1"/>
  <c r="L55" i="1"/>
  <c r="K55" i="1"/>
  <c r="J55" i="1"/>
  <c r="I55" i="1"/>
  <c r="H55" i="1"/>
  <c r="Q54" i="1"/>
  <c r="R54" i="1" s="1"/>
  <c r="O54" i="1"/>
  <c r="Q53" i="1"/>
  <c r="R53" i="1" s="1"/>
  <c r="O53" i="1"/>
  <c r="R52" i="1"/>
  <c r="Q52" i="1"/>
  <c r="O52" i="1"/>
  <c r="O51" i="1"/>
  <c r="Q51" i="1" s="1"/>
  <c r="R51" i="1" s="1"/>
  <c r="O50" i="1"/>
  <c r="Q50" i="1" s="1"/>
  <c r="R50" i="1" s="1"/>
  <c r="O49" i="1"/>
  <c r="O55" i="1" s="1"/>
  <c r="P45" i="1"/>
  <c r="N45" i="1"/>
  <c r="M45" i="1"/>
  <c r="L45" i="1"/>
  <c r="K45" i="1"/>
  <c r="J45" i="1"/>
  <c r="I45" i="1"/>
  <c r="H45" i="1"/>
  <c r="Q44" i="1"/>
  <c r="R44" i="1" s="1"/>
  <c r="O44" i="1"/>
  <c r="Q43" i="1"/>
  <c r="R43" i="1" s="1"/>
  <c r="O43" i="1"/>
  <c r="Q42" i="1"/>
  <c r="R42" i="1" s="1"/>
  <c r="O42" i="1"/>
  <c r="R41" i="1"/>
  <c r="Q41" i="1"/>
  <c r="O41" i="1"/>
  <c r="O40" i="1"/>
  <c r="Q40" i="1" s="1"/>
  <c r="R40" i="1" s="1"/>
  <c r="O39" i="1"/>
  <c r="O45" i="1" s="1"/>
  <c r="P35" i="1"/>
  <c r="N35" i="1"/>
  <c r="M35" i="1"/>
  <c r="L35" i="1"/>
  <c r="K35" i="1"/>
  <c r="J35" i="1"/>
  <c r="I35" i="1"/>
  <c r="H35" i="1"/>
  <c r="O34" i="1"/>
  <c r="Q34" i="1" s="1"/>
  <c r="R34" i="1" s="1"/>
  <c r="Q33" i="1"/>
  <c r="R33" i="1" s="1"/>
  <c r="O33" i="1"/>
  <c r="Q32" i="1"/>
  <c r="R32" i="1" s="1"/>
  <c r="O32" i="1"/>
  <c r="Q31" i="1"/>
  <c r="R31" i="1" s="1"/>
  <c r="O31" i="1"/>
  <c r="R30" i="1"/>
  <c r="Q30" i="1"/>
  <c r="O30" i="1"/>
  <c r="O29" i="1"/>
  <c r="O35" i="1" s="1"/>
  <c r="P25" i="1"/>
  <c r="N25" i="1"/>
  <c r="M25" i="1"/>
  <c r="L25" i="1"/>
  <c r="K25" i="1"/>
  <c r="J25" i="1"/>
  <c r="I25" i="1"/>
  <c r="H25" i="1"/>
  <c r="O24" i="1"/>
  <c r="Q24" i="1" s="1"/>
  <c r="R24" i="1" s="1"/>
  <c r="O23" i="1"/>
  <c r="Q23" i="1" s="1"/>
  <c r="R23" i="1" s="1"/>
  <c r="Q22" i="1"/>
  <c r="R22" i="1" s="1"/>
  <c r="O22" i="1"/>
  <c r="O25" i="1" s="1"/>
  <c r="Q21" i="1"/>
  <c r="R21" i="1" s="1"/>
  <c r="O21" i="1"/>
  <c r="Q20" i="1"/>
  <c r="R20" i="1" s="1"/>
  <c r="O20" i="1"/>
  <c r="R19" i="1"/>
  <c r="Q19" i="1"/>
  <c r="O19" i="1"/>
  <c r="P15" i="1"/>
  <c r="P85" i="1" s="1"/>
  <c r="N15" i="1"/>
  <c r="N85" i="1" s="1"/>
  <c r="M15" i="1"/>
  <c r="M85" i="1" s="1"/>
  <c r="L15" i="1"/>
  <c r="L85" i="1" s="1"/>
  <c r="K15" i="1"/>
  <c r="K85" i="1" s="1"/>
  <c r="J15" i="1"/>
  <c r="J85" i="1" s="1"/>
  <c r="I15" i="1"/>
  <c r="I85" i="1" s="1"/>
  <c r="H15" i="1"/>
  <c r="H85" i="1" s="1"/>
  <c r="O13" i="1"/>
  <c r="Q13" i="1" s="1"/>
  <c r="R13" i="1" s="1"/>
  <c r="O12" i="1"/>
  <c r="Q12" i="1" s="1"/>
  <c r="R12" i="1" s="1"/>
  <c r="O11" i="1"/>
  <c r="Q11" i="1" s="1"/>
  <c r="R11" i="1" s="1"/>
  <c r="Q10" i="1"/>
  <c r="R10" i="1" s="1"/>
  <c r="O10" i="1"/>
  <c r="O15" i="1" s="1"/>
  <c r="Q9" i="1"/>
  <c r="R9" i="1" s="1"/>
  <c r="O9" i="1"/>
  <c r="P63" i="2" l="1"/>
  <c r="Q57" i="2"/>
  <c r="Q63" i="2" s="1"/>
  <c r="Q25" i="1"/>
  <c r="P73" i="2"/>
  <c r="Q71" i="2"/>
  <c r="R25" i="1"/>
  <c r="Q73" i="2"/>
  <c r="P83" i="2"/>
  <c r="Q77" i="2"/>
  <c r="Q83" i="2" s="1"/>
  <c r="Q53" i="2"/>
  <c r="O85" i="1"/>
  <c r="Q83" i="1"/>
  <c r="Q11" i="2"/>
  <c r="P13" i="2"/>
  <c r="P94" i="2"/>
  <c r="Q91" i="2"/>
  <c r="Q94" i="2" s="1"/>
  <c r="R15" i="1"/>
  <c r="Q13" i="2"/>
  <c r="P23" i="2"/>
  <c r="Q17" i="2"/>
  <c r="Q23" i="2" s="1"/>
  <c r="P105" i="2"/>
  <c r="Q98" i="2"/>
  <c r="Q105" i="2" s="1"/>
  <c r="R74" i="1"/>
  <c r="Q33" i="2"/>
  <c r="P43" i="2"/>
  <c r="Q37" i="2"/>
  <c r="Q43" i="2" s="1"/>
  <c r="P33" i="2"/>
  <c r="N23" i="2"/>
  <c r="N43" i="2"/>
  <c r="N106" i="2" s="1"/>
  <c r="N63" i="2"/>
  <c r="N83" i="2"/>
  <c r="N105" i="2"/>
  <c r="Q59" i="1"/>
  <c r="R78" i="1"/>
  <c r="R83" i="1" s="1"/>
  <c r="Q15" i="1"/>
  <c r="Q29" i="1"/>
  <c r="Q49" i="1"/>
  <c r="Q74" i="1"/>
  <c r="P53" i="2"/>
  <c r="Q39" i="1"/>
  <c r="P106" i="2" l="1"/>
  <c r="R49" i="1"/>
  <c r="R55" i="1" s="1"/>
  <c r="Q55" i="1"/>
  <c r="Q35" i="1"/>
  <c r="R29" i="1"/>
  <c r="R35" i="1" s="1"/>
  <c r="R85" i="1" s="1"/>
  <c r="Q85" i="1"/>
  <c r="Q65" i="1"/>
  <c r="R59" i="1"/>
  <c r="R65" i="1" s="1"/>
  <c r="Q106" i="2"/>
  <c r="Q45" i="1"/>
  <c r="R39" i="1"/>
  <c r="R45" i="1" s="1"/>
</calcChain>
</file>

<file path=xl/sharedStrings.xml><?xml version="1.0" encoding="utf-8"?>
<sst xmlns="http://schemas.openxmlformats.org/spreadsheetml/2006/main" count="1020" uniqueCount="380">
  <si>
    <t>Republic of Iraq - Ministry of Higher Education and Scientific Research</t>
  </si>
  <si>
    <t>جمهورية العراق - وزارة التعليم العالي والبحث العلمي</t>
  </si>
  <si>
    <r>
      <rPr>
        <b/>
        <sz val="10"/>
        <color rgb="FF000000"/>
        <rFont val="Arial"/>
      </rPr>
      <t xml:space="preserve">Four years (Eight semesters) - 240 ECTS credits - </t>
    </r>
    <r>
      <rPr>
        <b/>
        <sz val="10"/>
        <color rgb="FFFF0000"/>
        <rFont val="Arial"/>
      </rPr>
      <t>1 ECTS = 25 hr</t>
    </r>
  </si>
  <si>
    <t>أربع سنوات (ثمانية فصول دراسية) - ٢٤٠ وحدة اوربية - كل وحدة اوربية =  ٢٥ ساعة</t>
  </si>
  <si>
    <t>Program Curriculum (2023 - 2024)</t>
  </si>
  <si>
    <t>المنهاج الدراسي للعام ٢٠٢٣-٢٠٢٤</t>
  </si>
  <si>
    <t>Level</t>
  </si>
  <si>
    <t>Semester</t>
  </si>
  <si>
    <t>No.</t>
  </si>
  <si>
    <t>Module Code</t>
  </si>
  <si>
    <t>Module Name in English</t>
  </si>
  <si>
    <t>اسم المادة الدراسية</t>
  </si>
  <si>
    <t>Language</t>
  </si>
  <si>
    <t>SSWL (hr/w)</t>
  </si>
  <si>
    <t>Exam hr/sem</t>
  </si>
  <si>
    <t>SSWL</t>
  </si>
  <si>
    <t>USSWL</t>
  </si>
  <si>
    <t>SWL</t>
  </si>
  <si>
    <t>ECTS</t>
  </si>
  <si>
    <t>Module Type</t>
  </si>
  <si>
    <t>Prerequisite Module(s) Code</t>
  </si>
  <si>
    <t>CL (hr/w)</t>
  </si>
  <si>
    <t>Lect (hr/w)</t>
  </si>
  <si>
    <t>Lab (hr/w)</t>
  </si>
  <si>
    <t>Pr (hr/w)</t>
  </si>
  <si>
    <t>Tut (hr/w)</t>
  </si>
  <si>
    <t>Semn (hr/w)</t>
  </si>
  <si>
    <t>hr/sem</t>
  </si>
  <si>
    <t>One</t>
  </si>
  <si>
    <t>NTU 100</t>
  </si>
  <si>
    <t xml:space="preserve">English Language </t>
  </si>
  <si>
    <t xml:space="preserve">مبادئ اللغة الانكليزية  </t>
  </si>
  <si>
    <t>English</t>
  </si>
  <si>
    <t>S</t>
  </si>
  <si>
    <t>ست سندس  فلاح</t>
  </si>
  <si>
    <t>PM 100</t>
  </si>
  <si>
    <t>Engineering Mechanics/ Statics</t>
  </si>
  <si>
    <t>الميكانيك الهندسي/ السكوني</t>
  </si>
  <si>
    <t>C</t>
  </si>
  <si>
    <t>ا.طارق خالد</t>
  </si>
  <si>
    <t>TEMO 100</t>
  </si>
  <si>
    <t>Mathematics Principles</t>
  </si>
  <si>
    <t>مبادئ الرياضيات</t>
  </si>
  <si>
    <t>B</t>
  </si>
  <si>
    <t>ا. رائد عبدالهادي</t>
  </si>
  <si>
    <t>TEMO 101</t>
  </si>
  <si>
    <t>Electrical Technology</t>
  </si>
  <si>
    <t>تكنولوجيا كهرباء</t>
  </si>
  <si>
    <t>ا. عمر عبدالجبار</t>
  </si>
  <si>
    <t>TEMO 102</t>
  </si>
  <si>
    <t>Workshop</t>
  </si>
  <si>
    <t>المعامل</t>
  </si>
  <si>
    <t>Arabic</t>
  </si>
  <si>
    <t>ا. عبدالله عادل</t>
  </si>
  <si>
    <t>Total</t>
  </si>
  <si>
    <t>Two</t>
  </si>
  <si>
    <t>PM 102</t>
  </si>
  <si>
    <t>Thermodynmics Principles</t>
  </si>
  <si>
    <t>مبادئ ديناميك الحراري</t>
  </si>
  <si>
    <t>ا. مثنى مهيدي</t>
  </si>
  <si>
    <t>NTU 101</t>
  </si>
  <si>
    <t>Computer Principles</t>
  </si>
  <si>
    <t>مبادئ الحاسوب</t>
  </si>
  <si>
    <t>ست لؤلؤة عبدالوهاب</t>
  </si>
  <si>
    <t>NTU 102</t>
  </si>
  <si>
    <t>Human Rights &amp; Democracy</t>
  </si>
  <si>
    <t>حقوق الانسان والديمقراطية</t>
  </si>
  <si>
    <t>د. محمد عبدالموجود</t>
  </si>
  <si>
    <t>PM 101</t>
  </si>
  <si>
    <t>Engineering Mechanics/ Dynamics</t>
  </si>
  <si>
    <t>الميكانيك الهندسي/ الحركي</t>
  </si>
  <si>
    <t>ا. طارق خالد</t>
  </si>
  <si>
    <t>TEMO 103</t>
  </si>
  <si>
    <t>Engineering Drawing</t>
  </si>
  <si>
    <t>رسم هندسي</t>
  </si>
  <si>
    <t>ست شيماء سالم يونس</t>
  </si>
  <si>
    <t>Three</t>
  </si>
  <si>
    <t>PM 200</t>
  </si>
  <si>
    <t>Fluid Mechanics</t>
  </si>
  <si>
    <t xml:space="preserve">ميكانيك الموائع </t>
  </si>
  <si>
    <t>ست نور منير</t>
  </si>
  <si>
    <t>PM 201</t>
  </si>
  <si>
    <t>Thermodynamics</t>
  </si>
  <si>
    <t xml:space="preserve">الديناميك الحراري </t>
  </si>
  <si>
    <t>ست انوار احمد</t>
  </si>
  <si>
    <t>TEMO 200</t>
  </si>
  <si>
    <t>Mathematics</t>
  </si>
  <si>
    <t>رياضيات</t>
  </si>
  <si>
    <t>ا. احمد مصطفى</t>
  </si>
  <si>
    <t>NTU 200</t>
  </si>
  <si>
    <t>Professional Ethics</t>
  </si>
  <si>
    <t>اخلاقيات المهنة</t>
  </si>
  <si>
    <t>ست شيماء سالم حميد</t>
  </si>
  <si>
    <t>PM 202</t>
  </si>
  <si>
    <t>Mechanical Drawing</t>
  </si>
  <si>
    <t>رسم ميكانيكي</t>
  </si>
  <si>
    <t>ست اسماء طه</t>
  </si>
  <si>
    <t>Four</t>
  </si>
  <si>
    <t>PM 203</t>
  </si>
  <si>
    <t>Strength of Materials</t>
  </si>
  <si>
    <t xml:space="preserve">مقاومة المواد </t>
  </si>
  <si>
    <t>د. حسين محمد</t>
  </si>
  <si>
    <t>PM 204</t>
  </si>
  <si>
    <t>Engineering Materials</t>
  </si>
  <si>
    <t xml:space="preserve">مواد هندسية  </t>
  </si>
  <si>
    <t>د. جمال نايف</t>
  </si>
  <si>
    <t>PM 205</t>
  </si>
  <si>
    <t>Refrigeration &amp; Air Conditioning  Principles</t>
  </si>
  <si>
    <t xml:space="preserve">مبادئ التبريد والتكييف  </t>
  </si>
  <si>
    <t>ا. حسام نوفل</t>
  </si>
  <si>
    <t>NTU 201</t>
  </si>
  <si>
    <t>Arabic Languge</t>
  </si>
  <si>
    <t>اللغة العربية</t>
  </si>
  <si>
    <t>PM 206</t>
  </si>
  <si>
    <t>Occupational Safety</t>
  </si>
  <si>
    <t>سلامة مهنية</t>
  </si>
  <si>
    <t xml:space="preserve">ا. علي حسين </t>
  </si>
  <si>
    <t>Five</t>
  </si>
  <si>
    <t>RAC 300</t>
  </si>
  <si>
    <t>Heat Transfer</t>
  </si>
  <si>
    <t>انتقال حرارة</t>
  </si>
  <si>
    <t>ا. عمر محمد يوسف</t>
  </si>
  <si>
    <t>PM 300</t>
  </si>
  <si>
    <t>Engineering Analysis</t>
  </si>
  <si>
    <t xml:space="preserve">تحليلات هندسية </t>
  </si>
  <si>
    <t>د. قيس + ا. رائد</t>
  </si>
  <si>
    <t>RAC 301</t>
  </si>
  <si>
    <t>Refrigeration &amp; Air Conditioning</t>
  </si>
  <si>
    <t>تبريد وتكييف</t>
  </si>
  <si>
    <t>د. ااياد سليمان</t>
  </si>
  <si>
    <t>RAC 302</t>
  </si>
  <si>
    <t>Drawing of Refrigeration &amp; Air Conditioning Systems</t>
  </si>
  <si>
    <t>رسم منظومات التبريد والتكييف</t>
  </si>
  <si>
    <t>صهيب</t>
  </si>
  <si>
    <t>Six</t>
  </si>
  <si>
    <t>PM 301</t>
  </si>
  <si>
    <t>Machine Design</t>
  </si>
  <si>
    <t>تصميم مكائن</t>
  </si>
  <si>
    <t>RAC 303</t>
  </si>
  <si>
    <t>Maintenance of   Refrigeration &amp; Air Conditioning Systems</t>
  </si>
  <si>
    <t>صيانة منظومات التبريد والتكييف</t>
  </si>
  <si>
    <t>ا. صهيب حسن</t>
  </si>
  <si>
    <t>PM 303</t>
  </si>
  <si>
    <t>Electrical and Electronic Engineering</t>
  </si>
  <si>
    <t>هندسة كهربائية والكترونية</t>
  </si>
  <si>
    <t>PM 302</t>
  </si>
  <si>
    <t>Computer Applications</t>
  </si>
  <si>
    <t>تطبيقات الحاسوب</t>
  </si>
  <si>
    <t>د. ثامر</t>
  </si>
  <si>
    <t>PM 304</t>
  </si>
  <si>
    <t>Numerical Analysis</t>
  </si>
  <si>
    <t>تحليلات عددية</t>
  </si>
  <si>
    <t>Seven</t>
  </si>
  <si>
    <t>PM 400</t>
  </si>
  <si>
    <t>Thermal Power Plants</t>
  </si>
  <si>
    <t>محطات توليد الطاقة الحرارية</t>
  </si>
  <si>
    <t>ا. بهجت حسن</t>
  </si>
  <si>
    <t>RAC 401</t>
  </si>
  <si>
    <t>Refrigeration Systems</t>
  </si>
  <si>
    <t xml:space="preserve"> منظومات التجميد </t>
  </si>
  <si>
    <t>ا. حارث</t>
  </si>
  <si>
    <t>RAC 402</t>
  </si>
  <si>
    <t>Introduction to Renewable Energy</t>
  </si>
  <si>
    <t>مقدمة في الطاقة المتجددة</t>
  </si>
  <si>
    <t>NTU 400</t>
  </si>
  <si>
    <t>Methodology of Scientific Research</t>
  </si>
  <si>
    <t>منهج البحث العلمي</t>
  </si>
  <si>
    <t>د. هيثم محمد</t>
  </si>
  <si>
    <t>RAC 403</t>
  </si>
  <si>
    <t>Principles of Air Conditioning Systems Design</t>
  </si>
  <si>
    <t>مبادئ تصميم منظومات تكييف الهواء</t>
  </si>
  <si>
    <t>ا. عمر سعدون</t>
  </si>
  <si>
    <t>Eight</t>
  </si>
  <si>
    <t>PM 401</t>
  </si>
  <si>
    <t>Computer Aided Design</t>
  </si>
  <si>
    <t>التصميم بالحاسوب</t>
  </si>
  <si>
    <t>ا. حسن</t>
  </si>
  <si>
    <t>RAC 404</t>
  </si>
  <si>
    <t xml:space="preserve"> Design of Air Conditioning Systems </t>
  </si>
  <si>
    <t>تصميم منظومات تكييف الهواء</t>
  </si>
  <si>
    <t>PM 402</t>
  </si>
  <si>
    <t>Control systems</t>
  </si>
  <si>
    <t>أنظمة التحكم</t>
  </si>
  <si>
    <t>TEMO 400</t>
  </si>
  <si>
    <t>Engineering and Industrial Management</t>
  </si>
  <si>
    <t>إدارة هندسية وصناعية</t>
  </si>
  <si>
    <t>د. عمر عبدالهادي</t>
  </si>
  <si>
    <t>TEMO 401</t>
  </si>
  <si>
    <t>Project</t>
  </si>
  <si>
    <t>مشروع</t>
  </si>
  <si>
    <t>Must be 240 ECTS</t>
  </si>
  <si>
    <t>Note: The student should complete 4 weeks of Summer Internships to fullfil the requirements of the Bachelor's degree</t>
  </si>
  <si>
    <t>Structured SWL (hr/w) type</t>
  </si>
  <si>
    <t>CL</t>
  </si>
  <si>
    <t>Class Lecture</t>
  </si>
  <si>
    <t>Module type</t>
  </si>
  <si>
    <t>Basic learning activities</t>
  </si>
  <si>
    <t xml:space="preserve">SWL: </t>
  </si>
  <si>
    <t>Student Workload</t>
  </si>
  <si>
    <t>Lab</t>
  </si>
  <si>
    <t>Laboratory</t>
  </si>
  <si>
    <t>Core learning activity</t>
  </si>
  <si>
    <t xml:space="preserve">SSWL: </t>
  </si>
  <si>
    <t>Structured SWL</t>
  </si>
  <si>
    <t>Pr</t>
  </si>
  <si>
    <t>Practical Training</t>
  </si>
  <si>
    <t>Suport or related learning activity</t>
  </si>
  <si>
    <t xml:space="preserve">USSWL: </t>
  </si>
  <si>
    <t>Unstructured SWL</t>
  </si>
  <si>
    <t>Tut</t>
  </si>
  <si>
    <t>Tutorial</t>
  </si>
  <si>
    <t>E</t>
  </si>
  <si>
    <t>Elective learning activity</t>
  </si>
  <si>
    <t>Lect</t>
  </si>
  <si>
    <t>Online lecture</t>
  </si>
  <si>
    <t>Semn</t>
  </si>
  <si>
    <t>Seminar</t>
  </si>
  <si>
    <t>Note: Columns O, Q and R are progrmaed, protected and should not be edited</t>
  </si>
  <si>
    <t>UNIVERSITYo of Bghdad</t>
  </si>
  <si>
    <t>Bachelor's level (First cycle) - Honors Bachelor degree in Pharmacy</t>
  </si>
  <si>
    <t>Five years (Ten semesters) - 300 ECTS credits - 1 ECTS = 25</t>
  </si>
  <si>
    <t>M Code</t>
  </si>
  <si>
    <t>Module Title</t>
  </si>
  <si>
    <t>Type</t>
  </si>
  <si>
    <t>Prerequisite Module(s)</t>
  </si>
  <si>
    <t>P (hr/w)</t>
  </si>
  <si>
    <t>Clin (hr/w)</t>
  </si>
  <si>
    <t>UGI</t>
  </si>
  <si>
    <t>UoB12345</t>
  </si>
  <si>
    <t>Academic English</t>
  </si>
  <si>
    <t>الانجليزية الأكاديمية</t>
  </si>
  <si>
    <t>UoB12346</t>
  </si>
  <si>
    <t>Academic Computing</t>
  </si>
  <si>
    <t>الحوسبة الأكاديمية</t>
  </si>
  <si>
    <t>UoB12347</t>
  </si>
  <si>
    <t>Kurdistan Studies</t>
  </si>
  <si>
    <t>دراسات كردستان</t>
  </si>
  <si>
    <t>Kurdish</t>
  </si>
  <si>
    <t>UoB12348</t>
  </si>
  <si>
    <t>Medical Physics</t>
  </si>
  <si>
    <t>الفيزياء الطبية</t>
  </si>
  <si>
    <t>UoB12349</t>
  </si>
  <si>
    <t>Introduction to Pharmaceutical Sciences</t>
  </si>
  <si>
    <t>مقدمة في العلوم الصيدلانية</t>
  </si>
  <si>
    <t>UoB12350</t>
  </si>
  <si>
    <t>Human Biology</t>
  </si>
  <si>
    <t>علم الأحياء البشري</t>
  </si>
  <si>
    <t>Academic Debate</t>
  </si>
  <si>
    <t>UoB12351</t>
  </si>
  <si>
    <t>Pharmaceuticals Calculations</t>
  </si>
  <si>
    <t>UoB12352</t>
  </si>
  <si>
    <t>Medical Terminology</t>
  </si>
  <si>
    <t>UoB12353</t>
  </si>
  <si>
    <t>Human Anatomy</t>
  </si>
  <si>
    <t>UoB12354</t>
  </si>
  <si>
    <t>Histology</t>
  </si>
  <si>
    <t>UoB12355</t>
  </si>
  <si>
    <t>Analytical Chemistry</t>
  </si>
  <si>
    <t>UGII</t>
  </si>
  <si>
    <t>Pharmaceutics I (Drops-Injections-Syrup)</t>
  </si>
  <si>
    <t>UoB12356</t>
  </si>
  <si>
    <t>Pharmaceuticals Instrumental Analysis</t>
  </si>
  <si>
    <t>UoB12357</t>
  </si>
  <si>
    <t>Human Physiology</t>
  </si>
  <si>
    <t>UoB12358</t>
  </si>
  <si>
    <t xml:space="preserve">Organic Chemistry </t>
  </si>
  <si>
    <t>UoB12359</t>
  </si>
  <si>
    <t>Physical Pharmacy</t>
  </si>
  <si>
    <t>UoB12360</t>
  </si>
  <si>
    <t>Clinical Nutrition and Supplements</t>
  </si>
  <si>
    <t>Pharmaceutics II (Tablets + Capsules)</t>
  </si>
  <si>
    <t>CUE91021</t>
  </si>
  <si>
    <t>UoB12361</t>
  </si>
  <si>
    <t>Principles of drug Actions</t>
  </si>
  <si>
    <t>UoB12362</t>
  </si>
  <si>
    <t>Pathophysiology</t>
  </si>
  <si>
    <t>UoB12363</t>
  </si>
  <si>
    <t>Biochemistry</t>
  </si>
  <si>
    <t>UoB12364</t>
  </si>
  <si>
    <t>Microbiology</t>
  </si>
  <si>
    <t>UoB12365</t>
  </si>
  <si>
    <t>Communication Skills</t>
  </si>
  <si>
    <t>UGIII</t>
  </si>
  <si>
    <t>Pharmaceutics III (cream-ointment-suppositories)</t>
  </si>
  <si>
    <t>CUE91021 &amp; CUE91031</t>
  </si>
  <si>
    <t>UoB12366</t>
  </si>
  <si>
    <t>Pharmacology I</t>
  </si>
  <si>
    <t>UoB12367</t>
  </si>
  <si>
    <t>Toxicology</t>
  </si>
  <si>
    <t>UoB12368</t>
  </si>
  <si>
    <t>Drug Delivery Systems</t>
  </si>
  <si>
    <t>UoB12369</t>
  </si>
  <si>
    <t>Immunology</t>
  </si>
  <si>
    <t>UoB12370</t>
  </si>
  <si>
    <t>Medical Bacteriology</t>
  </si>
  <si>
    <t>Pharmacology II</t>
  </si>
  <si>
    <t>CUE91042</t>
  </si>
  <si>
    <t>UoB12371</t>
  </si>
  <si>
    <t>Pharmacognosy I</t>
  </si>
  <si>
    <t>UoB12372</t>
  </si>
  <si>
    <t>Pharmaceutical Chemistry I</t>
  </si>
  <si>
    <t>UoB12373</t>
  </si>
  <si>
    <t xml:space="preserve">Biopharmaceutics and Pharmacokinetics </t>
  </si>
  <si>
    <t>UoB12374</t>
  </si>
  <si>
    <t>Medical Virology</t>
  </si>
  <si>
    <t>UoB12375</t>
  </si>
  <si>
    <t>Pharmacoeconomics and Marketing</t>
  </si>
  <si>
    <t>UGIV</t>
  </si>
  <si>
    <t>Pharmaceutical Chemistry II</t>
  </si>
  <si>
    <t>CUE91053</t>
  </si>
  <si>
    <t>UoB12376</t>
  </si>
  <si>
    <t>Pharmacognosy II</t>
  </si>
  <si>
    <t>CUE91052</t>
  </si>
  <si>
    <t>UoB12377</t>
  </si>
  <si>
    <t>Clinical Toxicology</t>
  </si>
  <si>
    <t>UoB12378</t>
  </si>
  <si>
    <t>Research Methods and Ethics</t>
  </si>
  <si>
    <t>UoB12379</t>
  </si>
  <si>
    <t>Biostatistics</t>
  </si>
  <si>
    <t>UoB12380</t>
  </si>
  <si>
    <t>Pharmacy Ethics and Laws</t>
  </si>
  <si>
    <t>Industrial Pharmacy</t>
  </si>
  <si>
    <t>UoB12381</t>
  </si>
  <si>
    <t>Pharmaceutical Biotechnology</t>
  </si>
  <si>
    <t>UoB12382</t>
  </si>
  <si>
    <t>Pharmaceutical Microbiology</t>
  </si>
  <si>
    <t>UoB12383</t>
  </si>
  <si>
    <t>Hematology and Blood Banking</t>
  </si>
  <si>
    <t>UoB12384</t>
  </si>
  <si>
    <t>Molecular Biology</t>
  </si>
  <si>
    <t>UoB12385</t>
  </si>
  <si>
    <t>Clinical Pharmacy and Therapeutics</t>
  </si>
  <si>
    <t>UGV</t>
  </si>
  <si>
    <t>Nine</t>
  </si>
  <si>
    <t>Drug Design and Development</t>
  </si>
  <si>
    <t>UoB12386</t>
  </si>
  <si>
    <t>Clinical Biochemistry</t>
  </si>
  <si>
    <t>UoB12387</t>
  </si>
  <si>
    <t>Drug Registration and Authorization</t>
  </si>
  <si>
    <t>UoB12388</t>
  </si>
  <si>
    <t>Patient Assessment and Skills</t>
  </si>
  <si>
    <t>UoB12389</t>
  </si>
  <si>
    <t>Emergency Medicine</t>
  </si>
  <si>
    <t>UoB12390</t>
  </si>
  <si>
    <t>Electronic Medical Records</t>
  </si>
  <si>
    <t>UoB12391</t>
  </si>
  <si>
    <t>Graduation Project</t>
  </si>
  <si>
    <t>Ten</t>
  </si>
  <si>
    <t>Pharmaceuticals Quality Control</t>
  </si>
  <si>
    <t>UoB12392</t>
  </si>
  <si>
    <t>Drugs Interactions</t>
  </si>
  <si>
    <t>UoB12393</t>
  </si>
  <si>
    <t>Community Pharmacy (OTC)</t>
  </si>
  <si>
    <t>UoB12394</t>
  </si>
  <si>
    <t>Infectious Diseases and Vaccines</t>
  </si>
  <si>
    <t>UoB12395</t>
  </si>
  <si>
    <t>Cosmetics &amp; Aesthetics</t>
  </si>
  <si>
    <t>UoB12396</t>
  </si>
  <si>
    <t>Nuclear Pharmacy</t>
  </si>
  <si>
    <t>Note: The student should complete 4 weeks of Summer Internships to fullfil the requirements of the Bachelor of Science degree</t>
  </si>
  <si>
    <t xml:space="preserve">Note: </t>
  </si>
  <si>
    <t>Prerequiste modules is fulfilled by attendance (formative assessment), not by passing grade.</t>
  </si>
  <si>
    <t>Title</t>
  </si>
  <si>
    <t>%</t>
  </si>
  <si>
    <t>Total ECTS per semester =</t>
  </si>
  <si>
    <t>Suported or related learning activity</t>
  </si>
  <si>
    <t>Total ECTS per program =</t>
  </si>
  <si>
    <t>Total SWL hr per program =</t>
  </si>
  <si>
    <t>hr/w</t>
  </si>
  <si>
    <t>ECTS of core modules =</t>
  </si>
  <si>
    <t>Student workload</t>
  </si>
  <si>
    <t>ECTS of supporting modules =</t>
  </si>
  <si>
    <t>P</t>
  </si>
  <si>
    <t>ECTS of basic modules =</t>
  </si>
  <si>
    <t>Clin</t>
  </si>
  <si>
    <t>Clinical</t>
  </si>
  <si>
    <r>
      <t xml:space="preserve">Northern Technical University( </t>
    </r>
    <r>
      <rPr>
        <b/>
        <sz val="10"/>
        <color rgb="FFFF0000"/>
        <rFont val="Arial"/>
        <family val="2"/>
      </rPr>
      <t>NTU</t>
    </r>
    <r>
      <rPr>
        <b/>
        <sz val="10"/>
        <color theme="1"/>
        <rFont val="Arial"/>
      </rPr>
      <t>)</t>
    </r>
  </si>
  <si>
    <r>
      <t>Bachelor's degree in Eng. Technical College/ Mosul (</t>
    </r>
    <r>
      <rPr>
        <b/>
        <sz val="10"/>
        <color rgb="FFFF0000"/>
        <rFont val="Arial"/>
        <family val="2"/>
      </rPr>
      <t>TEMO</t>
    </r>
    <r>
      <rPr>
        <b/>
        <sz val="10"/>
        <color rgb="FF000000"/>
        <rFont val="Arial"/>
      </rPr>
      <t xml:space="preserve">)- Power Mechanics - Ref. &amp; </t>
    </r>
    <r>
      <rPr>
        <b/>
        <sz val="10"/>
        <color rgb="FFFF0000"/>
        <rFont val="Arial"/>
        <family val="2"/>
      </rPr>
      <t>AC</t>
    </r>
    <r>
      <rPr>
        <b/>
        <sz val="10"/>
        <color rgb="FF000000"/>
        <rFont val="Arial"/>
      </rPr>
      <t xml:space="preserve"> (</t>
    </r>
    <r>
      <rPr>
        <b/>
        <sz val="10"/>
        <color rgb="FFFF0000"/>
        <rFont val="Arial"/>
        <family val="2"/>
      </rPr>
      <t>RAC</t>
    </r>
    <r>
      <rPr>
        <b/>
        <sz val="10"/>
        <color rgb="FF000000"/>
        <rFont val="Arial"/>
      </rPr>
      <t xml:space="preserve">) (First cycle) </t>
    </r>
  </si>
  <si>
    <r>
      <t>الجامعة التقنية الشمالية (</t>
    </r>
    <r>
      <rPr>
        <b/>
        <sz val="13"/>
        <color rgb="FFFF0000"/>
        <rFont val="Calibri"/>
        <family val="2"/>
      </rPr>
      <t>NTU</t>
    </r>
    <r>
      <rPr>
        <b/>
        <sz val="13"/>
        <color rgb="FF000000"/>
        <rFont val="Calibri"/>
      </rPr>
      <t>)</t>
    </r>
  </si>
  <si>
    <r>
      <t>بكالوريوس في الكلية التقنية الهندسية (</t>
    </r>
    <r>
      <rPr>
        <b/>
        <sz val="10"/>
        <color rgb="FFFF0000"/>
        <rFont val="Calibri"/>
        <family val="2"/>
      </rPr>
      <t>TEMO</t>
    </r>
    <r>
      <rPr>
        <b/>
        <sz val="10"/>
        <color rgb="FF000000"/>
        <rFont val="Calibri"/>
        <family val="2"/>
      </rPr>
      <t>)- الموصل-قسم ميكانيك القوى (</t>
    </r>
    <r>
      <rPr>
        <b/>
        <sz val="10"/>
        <color rgb="FFFF0000"/>
        <rFont val="Calibri"/>
        <family val="2"/>
      </rPr>
      <t>PM</t>
    </r>
    <r>
      <rPr>
        <b/>
        <sz val="10"/>
        <color rgb="FF000000"/>
        <rFont val="Calibri"/>
        <family val="2"/>
      </rPr>
      <t>)- فرع التبريد والتكييف (</t>
    </r>
    <r>
      <rPr>
        <b/>
        <sz val="10"/>
        <color rgb="FFFF0000"/>
        <rFont val="Calibri"/>
        <family val="2"/>
      </rPr>
      <t>RAC</t>
    </r>
    <r>
      <rPr>
        <b/>
        <sz val="10"/>
        <color rgb="FF000000"/>
        <rFont val="Calibri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</si>
</sst>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30" x14ac:knownFonts="1">
    <font>
      <sz val="10"/>
      <color rgb="FF000000"/>
      <name val="Arial"/>
      <scheme val="minor"/>
    </font>
    <font>
      <b/>
      <sz val="9"/>
      <color rgb="FF000000"/>
      <name val="Arial"/>
    </font>
    <font>
      <sz val="10"/>
      <name val="Arial"/>
    </font>
    <font>
      <b/>
      <sz val="10"/>
      <color rgb="FF000000"/>
      <name val="Arial"/>
    </font>
    <font>
      <b/>
      <sz val="13"/>
      <color rgb="FF000000"/>
      <name val="Calibri"/>
    </font>
    <font>
      <sz val="10"/>
      <color rgb="FF000000"/>
      <name val="Arial"/>
    </font>
    <font>
      <b/>
      <sz val="10"/>
      <color theme="1"/>
      <name val="Arial"/>
    </font>
    <font>
      <b/>
      <sz val="11"/>
      <color rgb="FF000000"/>
      <name val="Arial"/>
    </font>
    <font>
      <b/>
      <sz val="9"/>
      <color theme="1"/>
      <name val="Arial"/>
    </font>
    <font>
      <sz val="9"/>
      <color rgb="FF000000"/>
      <name val="Arial"/>
    </font>
    <font>
      <sz val="9"/>
      <color theme="1"/>
      <name val="Arial"/>
    </font>
    <font>
      <sz val="11"/>
      <color theme="1"/>
      <name val="Calibri"/>
    </font>
    <font>
      <sz val="11"/>
      <color rgb="FF000000"/>
      <name val="Calibri"/>
    </font>
    <font>
      <b/>
      <sz val="8"/>
      <color theme="1"/>
      <name val="Arial"/>
    </font>
    <font>
      <sz val="10"/>
      <color theme="1"/>
      <name val="Arial"/>
    </font>
    <font>
      <b/>
      <sz val="8"/>
      <color rgb="FF000000"/>
      <name val="Arial"/>
    </font>
    <font>
      <sz val="9"/>
      <color rgb="FFFFFFFF"/>
      <name val="Arial"/>
    </font>
    <font>
      <b/>
      <sz val="9"/>
      <color rgb="FF073763"/>
      <name val="Arial"/>
    </font>
    <font>
      <sz val="11"/>
      <color rgb="FF000000"/>
      <name val="Arial"/>
    </font>
    <font>
      <sz val="11"/>
      <color theme="1"/>
      <name val="Arial"/>
    </font>
    <font>
      <b/>
      <sz val="10"/>
      <color rgb="FFFF0000"/>
      <name val="Arial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3"/>
      <color rgb="FFFF0000"/>
      <name val="Calibri"/>
      <family val="2"/>
    </font>
    <font>
      <b/>
      <sz val="13"/>
      <color rgb="FF000000"/>
      <name val="Calibri"/>
      <family val="2"/>
    </font>
    <font>
      <b/>
      <sz val="10"/>
      <color rgb="FF000000"/>
      <name val="Calibri"/>
      <family val="2"/>
      <charset val="178"/>
    </font>
    <font>
      <b/>
      <sz val="10"/>
      <color rgb="FFFF0000"/>
      <name val="Calibri"/>
      <family val="2"/>
    </font>
    <font>
      <b/>
      <sz val="10"/>
      <color rgb="FF000000"/>
      <name val="Calibri"/>
      <family val="2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D966"/>
        <bgColor rgb="FFFFD966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rgb="FFFF0000"/>
        <bgColor rgb="FFFF0000"/>
      </patternFill>
    </fill>
    <fill>
      <patternFill patternType="solid">
        <fgColor rgb="FFFFE599"/>
        <bgColor rgb="FFFFE599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rgb="FFB8CCE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66"/>
      </patternFill>
    </fill>
  </fills>
  <borders count="8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thin">
        <color rgb="FF0000FF"/>
      </left>
      <right/>
      <top/>
      <bottom/>
      <diagonal/>
    </border>
    <border>
      <left/>
      <right/>
      <top/>
      <bottom/>
      <diagonal/>
    </border>
    <border>
      <left/>
      <right style="thin">
        <color rgb="FF0000FF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medium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  <border>
      <left/>
      <right style="thin">
        <color rgb="FFD9D9D9"/>
      </right>
      <top/>
      <bottom/>
      <diagonal/>
    </border>
    <border>
      <left/>
      <right/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/>
      <bottom/>
      <diagonal/>
    </border>
    <border>
      <left/>
      <right style="thin">
        <color rgb="FFD9D9D9"/>
      </right>
      <top/>
      <bottom/>
      <diagonal/>
    </border>
    <border>
      <left/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/>
      <right style="thin">
        <color rgb="FFD9D9D9"/>
      </right>
      <top/>
      <bottom/>
      <diagonal/>
    </border>
    <border>
      <left/>
      <right style="thin">
        <color rgb="FFD9D9D9"/>
      </right>
      <top style="thin">
        <color rgb="FFD9D9D9"/>
      </top>
      <bottom/>
      <diagonal/>
    </border>
    <border>
      <left/>
      <right style="thin">
        <color rgb="FFD9D9D9"/>
      </right>
      <top style="thin">
        <color rgb="FFD9D9D9"/>
      </top>
      <bottom/>
      <diagonal/>
    </border>
    <border>
      <left style="thin">
        <color rgb="FF000000"/>
      </left>
      <right style="thin">
        <color rgb="FFD9D9D9"/>
      </right>
      <top style="thin">
        <color rgb="FF000000"/>
      </top>
      <bottom style="thin">
        <color rgb="FF000000"/>
      </bottom>
      <diagonal/>
    </border>
    <border>
      <left/>
      <right style="thin">
        <color rgb="FFD9D9D9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D9D9D9"/>
      </bottom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/>
      <diagonal/>
    </border>
    <border>
      <left/>
      <right/>
      <top style="thin">
        <color rgb="FFD9D9D9"/>
      </top>
      <bottom/>
      <diagonal/>
    </border>
    <border>
      <left style="thin">
        <color rgb="FFD9D9D9"/>
      </left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D9D9D9"/>
      </bottom>
      <diagonal/>
    </border>
    <border>
      <left style="thin">
        <color rgb="FFD9D9D9"/>
      </left>
      <right/>
      <top/>
      <bottom/>
      <diagonal/>
    </border>
    <border>
      <left/>
      <right style="thin">
        <color rgb="FFD9D9D9"/>
      </right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5" fillId="4" borderId="8" xfId="0" applyFont="1" applyFill="1" applyBorder="1"/>
    <xf numFmtId="0" fontId="5" fillId="0" borderId="9" xfId="0" applyFont="1" applyBorder="1"/>
    <xf numFmtId="0" fontId="1" fillId="3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1" fontId="9" fillId="4" borderId="9" xfId="0" applyNumberFormat="1" applyFont="1" applyFill="1" applyBorder="1" applyAlignment="1">
      <alignment horizontal="center" vertical="center"/>
    </xf>
    <xf numFmtId="2" fontId="9" fillId="4" borderId="9" xfId="0" applyNumberFormat="1" applyFont="1" applyFill="1" applyBorder="1" applyAlignment="1">
      <alignment horizontal="center" vertical="center"/>
    </xf>
    <xf numFmtId="0" fontId="5" fillId="4" borderId="9" xfId="0" applyFont="1" applyFill="1" applyBorder="1"/>
    <xf numFmtId="0" fontId="3" fillId="4" borderId="8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1" fontId="9" fillId="3" borderId="9" xfId="0" applyNumberFormat="1" applyFont="1" applyFill="1" applyBorder="1" applyAlignment="1">
      <alignment horizontal="center" vertical="center"/>
    </xf>
    <xf numFmtId="2" fontId="9" fillId="3" borderId="9" xfId="0" applyNumberFormat="1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5" fillId="6" borderId="9" xfId="0" applyFont="1" applyFill="1" applyBorder="1"/>
    <xf numFmtId="164" fontId="9" fillId="3" borderId="9" xfId="0" applyNumberFormat="1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vertical="center"/>
    </xf>
    <xf numFmtId="0" fontId="9" fillId="3" borderId="9" xfId="0" applyFont="1" applyFill="1" applyBorder="1" applyAlignment="1">
      <alignment horizontal="right" vertical="center"/>
    </xf>
    <xf numFmtId="0" fontId="15" fillId="3" borderId="9" xfId="0" applyFont="1" applyFill="1" applyBorder="1" applyAlignment="1">
      <alignment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right" vertical="center"/>
    </xf>
    <xf numFmtId="0" fontId="9" fillId="5" borderId="9" xfId="0" applyFont="1" applyFill="1" applyBorder="1" applyAlignment="1">
      <alignment vertical="center"/>
    </xf>
    <xf numFmtId="0" fontId="9" fillId="5" borderId="9" xfId="0" applyFont="1" applyFill="1" applyBorder="1" applyAlignment="1">
      <alignment horizontal="right" vertical="center"/>
    </xf>
    <xf numFmtId="0" fontId="10" fillId="5" borderId="9" xfId="0" applyFont="1" applyFill="1" applyBorder="1" applyAlignment="1">
      <alignment vertical="center" wrapText="1"/>
    </xf>
    <xf numFmtId="0" fontId="9" fillId="6" borderId="9" xfId="0" applyFont="1" applyFill="1" applyBorder="1" applyAlignment="1">
      <alignment vertical="center"/>
    </xf>
    <xf numFmtId="0" fontId="8" fillId="5" borderId="37" xfId="0" applyFont="1" applyFill="1" applyBorder="1" applyAlignment="1">
      <alignment horizontal="center" vertical="center" wrapText="1"/>
    </xf>
    <xf numFmtId="0" fontId="9" fillId="5" borderId="37" xfId="0" applyFont="1" applyFill="1" applyBorder="1" applyAlignment="1">
      <alignment horizontal="right" vertical="center"/>
    </xf>
    <xf numFmtId="0" fontId="8" fillId="3" borderId="52" xfId="0" applyFont="1" applyFill="1" applyBorder="1" applyAlignment="1">
      <alignment horizontal="center" vertical="center" wrapText="1"/>
    </xf>
    <xf numFmtId="0" fontId="1" fillId="3" borderId="52" xfId="0" applyFont="1" applyFill="1" applyBorder="1" applyAlignment="1">
      <alignment horizontal="center" vertical="center"/>
    </xf>
    <xf numFmtId="0" fontId="8" fillId="3" borderId="52" xfId="0" applyFont="1" applyFill="1" applyBorder="1" applyAlignment="1">
      <alignment horizontal="center" vertical="center"/>
    </xf>
    <xf numFmtId="0" fontId="9" fillId="5" borderId="52" xfId="0" applyFont="1" applyFill="1" applyBorder="1" applyAlignment="1">
      <alignment horizontal="center" vertical="center"/>
    </xf>
    <xf numFmtId="0" fontId="9" fillId="5" borderId="57" xfId="0" applyFont="1" applyFill="1" applyBorder="1" applyAlignment="1">
      <alignment horizontal="center" vertical="center"/>
    </xf>
    <xf numFmtId="0" fontId="9" fillId="5" borderId="58" xfId="0" applyFont="1" applyFill="1" applyBorder="1" applyAlignment="1">
      <alignment vertical="center"/>
    </xf>
    <xf numFmtId="0" fontId="18" fillId="5" borderId="52" xfId="0" applyFont="1" applyFill="1" applyBorder="1" applyAlignment="1">
      <alignment vertical="center"/>
    </xf>
    <xf numFmtId="0" fontId="10" fillId="2" borderId="58" xfId="0" applyFont="1" applyFill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1" fontId="9" fillId="2" borderId="58" xfId="0" applyNumberFormat="1" applyFont="1" applyFill="1" applyBorder="1" applyAlignment="1">
      <alignment horizontal="center" vertical="center"/>
    </xf>
    <xf numFmtId="2" fontId="9" fillId="2" borderId="58" xfId="0" applyNumberFormat="1" applyFont="1" applyFill="1" applyBorder="1" applyAlignment="1">
      <alignment horizontal="center" vertical="center"/>
    </xf>
    <xf numFmtId="0" fontId="10" fillId="5" borderId="59" xfId="0" applyFont="1" applyFill="1" applyBorder="1" applyAlignment="1">
      <alignment horizontal="center" vertical="center"/>
    </xf>
    <xf numFmtId="0" fontId="18" fillId="5" borderId="58" xfId="0" applyFont="1" applyFill="1" applyBorder="1" applyAlignment="1">
      <alignment vertical="center"/>
    </xf>
    <xf numFmtId="0" fontId="10" fillId="5" borderId="52" xfId="0" applyFont="1" applyFill="1" applyBorder="1" applyAlignment="1">
      <alignment horizontal="center" vertical="center"/>
    </xf>
    <xf numFmtId="0" fontId="10" fillId="5" borderId="52" xfId="0" applyFont="1" applyFill="1" applyBorder="1" applyAlignment="1">
      <alignment vertical="center"/>
    </xf>
    <xf numFmtId="0" fontId="9" fillId="5" borderId="62" xfId="0" applyFont="1" applyFill="1" applyBorder="1" applyAlignment="1">
      <alignment horizontal="center" vertical="center"/>
    </xf>
    <xf numFmtId="0" fontId="9" fillId="5" borderId="63" xfId="0" applyFont="1" applyFill="1" applyBorder="1" applyAlignment="1">
      <alignment horizontal="center" vertical="center"/>
    </xf>
    <xf numFmtId="0" fontId="9" fillId="5" borderId="64" xfId="0" applyFont="1" applyFill="1" applyBorder="1" applyAlignment="1">
      <alignment horizontal="center" vertical="center"/>
    </xf>
    <xf numFmtId="0" fontId="19" fillId="5" borderId="52" xfId="0" applyFont="1" applyFill="1" applyBorder="1" applyAlignment="1">
      <alignment vertical="center"/>
    </xf>
    <xf numFmtId="1" fontId="9" fillId="8" borderId="52" xfId="0" applyNumberFormat="1" applyFont="1" applyFill="1" applyBorder="1" applyAlignment="1">
      <alignment horizontal="center" vertical="center"/>
    </xf>
    <xf numFmtId="164" fontId="9" fillId="8" borderId="52" xfId="0" applyNumberFormat="1" applyFont="1" applyFill="1" applyBorder="1" applyAlignment="1">
      <alignment horizontal="center" vertical="center"/>
    </xf>
    <xf numFmtId="0" fontId="9" fillId="8" borderId="52" xfId="0" applyFont="1" applyFill="1" applyBorder="1" applyAlignment="1">
      <alignment horizontal="center" vertical="center"/>
    </xf>
    <xf numFmtId="0" fontId="10" fillId="8" borderId="59" xfId="0" applyFont="1" applyFill="1" applyBorder="1" applyAlignment="1">
      <alignment vertical="center"/>
    </xf>
    <xf numFmtId="0" fontId="10" fillId="5" borderId="59" xfId="0" applyFont="1" applyFill="1" applyBorder="1" applyAlignment="1">
      <alignment vertical="center"/>
    </xf>
    <xf numFmtId="0" fontId="9" fillId="5" borderId="52" xfId="0" applyFont="1" applyFill="1" applyBorder="1" applyAlignment="1">
      <alignment vertical="center"/>
    </xf>
    <xf numFmtId="0" fontId="9" fillId="5" borderId="52" xfId="0" applyFont="1" applyFill="1" applyBorder="1" applyAlignment="1">
      <alignment horizontal="left" vertical="center"/>
    </xf>
    <xf numFmtId="2" fontId="9" fillId="8" borderId="52" xfId="0" applyNumberFormat="1" applyFont="1" applyFill="1" applyBorder="1" applyAlignment="1">
      <alignment horizontal="center" vertical="center"/>
    </xf>
    <xf numFmtId="0" fontId="9" fillId="5" borderId="57" xfId="0" applyFont="1" applyFill="1" applyBorder="1" applyAlignment="1">
      <alignment horizontal="left" vertical="center"/>
    </xf>
    <xf numFmtId="0" fontId="10" fillId="5" borderId="57" xfId="0" applyFont="1" applyFill="1" applyBorder="1" applyAlignment="1">
      <alignment horizontal="center" vertical="center"/>
    </xf>
    <xf numFmtId="0" fontId="10" fillId="5" borderId="58" xfId="0" applyFont="1" applyFill="1" applyBorder="1" applyAlignment="1">
      <alignment horizontal="center" vertical="center"/>
    </xf>
    <xf numFmtId="0" fontId="10" fillId="0" borderId="43" xfId="0" applyFont="1" applyBorder="1" applyAlignment="1">
      <alignment vertical="center"/>
    </xf>
    <xf numFmtId="0" fontId="10" fillId="5" borderId="64" xfId="0" applyFont="1" applyFill="1" applyBorder="1" applyAlignment="1">
      <alignment horizontal="center" vertical="center"/>
    </xf>
    <xf numFmtId="0" fontId="9" fillId="5" borderId="59" xfId="0" applyFont="1" applyFill="1" applyBorder="1" applyAlignment="1">
      <alignment horizontal="center" vertical="center"/>
    </xf>
    <xf numFmtId="0" fontId="9" fillId="5" borderId="59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4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46" xfId="0" applyFont="1" applyBorder="1" applyAlignment="1">
      <alignment vertical="center"/>
    </xf>
    <xf numFmtId="0" fontId="10" fillId="5" borderId="58" xfId="0" applyFont="1" applyFill="1" applyBorder="1" applyAlignment="1">
      <alignment vertical="center"/>
    </xf>
    <xf numFmtId="0" fontId="9" fillId="8" borderId="59" xfId="0" applyFont="1" applyFill="1" applyBorder="1" applyAlignment="1">
      <alignment horizontal="center" vertical="center"/>
    </xf>
    <xf numFmtId="0" fontId="9" fillId="9" borderId="52" xfId="0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vertical="center"/>
    </xf>
    <xf numFmtId="0" fontId="10" fillId="5" borderId="62" xfId="0" applyFont="1" applyFill="1" applyBorder="1" applyAlignment="1">
      <alignment vertical="center"/>
    </xf>
    <xf numFmtId="0" fontId="9" fillId="8" borderId="62" xfId="0" applyFont="1" applyFill="1" applyBorder="1" applyAlignment="1">
      <alignment horizontal="center" vertical="center"/>
    </xf>
    <xf numFmtId="1" fontId="9" fillId="8" borderId="62" xfId="0" applyNumberFormat="1" applyFont="1" applyFill="1" applyBorder="1" applyAlignment="1">
      <alignment horizontal="center" vertical="center"/>
    </xf>
    <xf numFmtId="164" fontId="9" fillId="8" borderId="62" xfId="0" applyNumberFormat="1" applyFont="1" applyFill="1" applyBorder="1" applyAlignment="1">
      <alignment horizontal="center" vertical="center"/>
    </xf>
    <xf numFmtId="0" fontId="10" fillId="9" borderId="64" xfId="0" applyFont="1" applyFill="1" applyBorder="1" applyAlignment="1">
      <alignment vertical="center"/>
    </xf>
    <xf numFmtId="0" fontId="9" fillId="5" borderId="69" xfId="0" applyFont="1" applyFill="1" applyBorder="1" applyAlignment="1">
      <alignment horizontal="center" vertical="center"/>
    </xf>
    <xf numFmtId="1" fontId="9" fillId="5" borderId="70" xfId="0" applyNumberFormat="1" applyFont="1" applyFill="1" applyBorder="1" applyAlignment="1">
      <alignment horizontal="center" vertical="center"/>
    </xf>
    <xf numFmtId="164" fontId="9" fillId="5" borderId="71" xfId="0" applyNumberFormat="1" applyFont="1" applyFill="1" applyBorder="1" applyAlignment="1">
      <alignment horizontal="center" vertical="center"/>
    </xf>
    <xf numFmtId="0" fontId="10" fillId="5" borderId="72" xfId="0" applyFont="1" applyFill="1" applyBorder="1" applyAlignment="1">
      <alignment vertical="center"/>
    </xf>
    <xf numFmtId="0" fontId="9" fillId="5" borderId="58" xfId="0" applyFont="1" applyFill="1" applyBorder="1" applyAlignment="1">
      <alignment horizontal="center" vertical="center"/>
    </xf>
    <xf numFmtId="0" fontId="1" fillId="5" borderId="58" xfId="0" applyFont="1" applyFill="1" applyBorder="1" applyAlignment="1">
      <alignment horizontal="right" vertical="center"/>
    </xf>
    <xf numFmtId="0" fontId="1" fillId="5" borderId="58" xfId="0" applyFont="1" applyFill="1" applyBorder="1" applyAlignment="1">
      <alignment horizontal="center" vertical="center"/>
    </xf>
    <xf numFmtId="165" fontId="9" fillId="5" borderId="52" xfId="0" applyNumberFormat="1" applyFont="1" applyFill="1" applyBorder="1" applyAlignment="1">
      <alignment horizontal="center" vertical="center"/>
    </xf>
    <xf numFmtId="0" fontId="9" fillId="5" borderId="52" xfId="0" applyFont="1" applyFill="1" applyBorder="1" applyAlignment="1">
      <alignment horizontal="right" vertical="center"/>
    </xf>
    <xf numFmtId="0" fontId="1" fillId="8" borderId="59" xfId="0" applyFont="1" applyFill="1" applyBorder="1" applyAlignment="1">
      <alignment horizontal="right" vertical="center"/>
    </xf>
    <xf numFmtId="0" fontId="9" fillId="5" borderId="59" xfId="0" applyFont="1" applyFill="1" applyBorder="1" applyAlignment="1">
      <alignment horizontal="right" vertical="center"/>
    </xf>
    <xf numFmtId="0" fontId="1" fillId="4" borderId="25" xfId="0" applyFont="1" applyFill="1" applyBorder="1" applyAlignment="1">
      <alignment horizontal="center" vertical="center"/>
    </xf>
    <xf numFmtId="0" fontId="2" fillId="0" borderId="27" xfId="0" applyFont="1" applyBorder="1"/>
    <xf numFmtId="0" fontId="1" fillId="3" borderId="26" xfId="0" applyFont="1" applyFill="1" applyBorder="1" applyAlignment="1">
      <alignment horizontal="center" vertical="center"/>
    </xf>
    <xf numFmtId="0" fontId="2" fillId="0" borderId="28" xfId="0" applyFont="1" applyBorder="1"/>
    <xf numFmtId="0" fontId="1" fillId="3" borderId="26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/>
    </xf>
    <xf numFmtId="0" fontId="2" fillId="0" borderId="16" xfId="0" applyFont="1" applyBorder="1"/>
    <xf numFmtId="0" fontId="2" fillId="0" borderId="17" xfId="0" applyFont="1" applyBorder="1"/>
    <xf numFmtId="0" fontId="8" fillId="3" borderId="26" xfId="0" applyFont="1" applyFill="1" applyBorder="1" applyAlignment="1">
      <alignment horizontal="center" vertical="center" wrapText="1"/>
    </xf>
    <xf numFmtId="2" fontId="8" fillId="3" borderId="26" xfId="0" applyNumberFormat="1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10" xfId="0" applyFont="1" applyBorder="1"/>
    <xf numFmtId="0" fontId="0" fillId="0" borderId="0" xfId="0"/>
    <xf numFmtId="0" fontId="2" fillId="0" borderId="11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3" fillId="2" borderId="4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4" fillId="2" borderId="4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18" xfId="0" applyFont="1" applyBorder="1"/>
    <xf numFmtId="0" fontId="2" fillId="0" borderId="23" xfId="0" applyFont="1" applyBorder="1"/>
    <xf numFmtId="0" fontId="7" fillId="3" borderId="26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2" fillId="0" borderId="30" xfId="0" applyFont="1" applyBorder="1"/>
    <xf numFmtId="0" fontId="1" fillId="4" borderId="26" xfId="0" applyFont="1" applyFill="1" applyBorder="1" applyAlignment="1">
      <alignment horizontal="center" vertical="center"/>
    </xf>
    <xf numFmtId="0" fontId="2" fillId="0" borderId="13" xfId="0" applyFont="1" applyBorder="1"/>
    <xf numFmtId="0" fontId="2" fillId="0" borderId="14" xfId="0" applyFont="1" applyBorder="1"/>
    <xf numFmtId="0" fontId="3" fillId="2" borderId="15" xfId="0" applyFont="1" applyFill="1" applyBorder="1" applyAlignment="1">
      <alignment horizontal="center" vertical="center" readingOrder="1"/>
    </xf>
    <xf numFmtId="0" fontId="1" fillId="3" borderId="25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2" fillId="0" borderId="31" xfId="0" applyFont="1" applyBorder="1"/>
    <xf numFmtId="0" fontId="1" fillId="8" borderId="32" xfId="0" applyFont="1" applyFill="1" applyBorder="1" applyAlignment="1">
      <alignment horizontal="right" vertical="center" wrapText="1"/>
    </xf>
    <xf numFmtId="0" fontId="2" fillId="0" borderId="33" xfId="0" applyFont="1" applyBorder="1"/>
    <xf numFmtId="0" fontId="2" fillId="0" borderId="35" xfId="0" applyFont="1" applyBorder="1"/>
    <xf numFmtId="0" fontId="2" fillId="0" borderId="36" xfId="0" applyFont="1" applyBorder="1"/>
    <xf numFmtId="0" fontId="9" fillId="3" borderId="15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vertical="center"/>
    </xf>
    <xf numFmtId="0" fontId="1" fillId="8" borderId="34" xfId="0" applyFont="1" applyFill="1" applyBorder="1" applyAlignment="1">
      <alignment horizontal="right" vertical="center"/>
    </xf>
    <xf numFmtId="0" fontId="10" fillId="5" borderId="38" xfId="0" applyFont="1" applyFill="1" applyBorder="1" applyAlignment="1">
      <alignment vertical="center" wrapText="1"/>
    </xf>
    <xf numFmtId="0" fontId="2" fillId="0" borderId="39" xfId="0" applyFont="1" applyBorder="1"/>
    <xf numFmtId="0" fontId="1" fillId="5" borderId="15" xfId="0" applyFont="1" applyFill="1" applyBorder="1" applyAlignment="1">
      <alignment horizontal="left" vertical="center"/>
    </xf>
    <xf numFmtId="0" fontId="2" fillId="0" borderId="40" xfId="0" applyFont="1" applyBorder="1"/>
    <xf numFmtId="0" fontId="16" fillId="7" borderId="24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right" vertical="center"/>
    </xf>
    <xf numFmtId="0" fontId="9" fillId="5" borderId="26" xfId="0" applyFont="1" applyFill="1" applyBorder="1" applyAlignment="1">
      <alignment horizontal="right" vertical="center"/>
    </xf>
    <xf numFmtId="0" fontId="9" fillId="5" borderId="15" xfId="0" applyFont="1" applyFill="1" applyBorder="1" applyAlignment="1">
      <alignment horizontal="center" vertical="center"/>
    </xf>
    <xf numFmtId="0" fontId="16" fillId="5" borderId="24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 wrapText="1"/>
    </xf>
    <xf numFmtId="0" fontId="2" fillId="0" borderId="55" xfId="0" applyFont="1" applyBorder="1"/>
    <xf numFmtId="0" fontId="1" fillId="3" borderId="48" xfId="0" applyFont="1" applyFill="1" applyBorder="1" applyAlignment="1">
      <alignment vertical="center"/>
    </xf>
    <xf numFmtId="0" fontId="1" fillId="3" borderId="49" xfId="0" applyFont="1" applyFill="1" applyBorder="1" applyAlignment="1">
      <alignment horizontal="center" vertical="center"/>
    </xf>
    <xf numFmtId="0" fontId="2" fillId="0" borderId="50" xfId="0" applyFont="1" applyBorder="1"/>
    <xf numFmtId="0" fontId="2" fillId="0" borderId="51" xfId="0" applyFont="1" applyBorder="1"/>
    <xf numFmtId="0" fontId="8" fillId="3" borderId="48" xfId="0" applyFont="1" applyFill="1" applyBorder="1" applyAlignment="1">
      <alignment horizontal="center" vertical="center" wrapText="1"/>
    </xf>
    <xf numFmtId="2" fontId="8" fillId="3" borderId="48" xfId="0" applyNumberFormat="1" applyFont="1" applyFill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2" fillId="0" borderId="45" xfId="0" applyFont="1" applyBorder="1"/>
    <xf numFmtId="0" fontId="2" fillId="0" borderId="46" xfId="0" applyFont="1" applyBorder="1"/>
    <xf numFmtId="0" fontId="8" fillId="3" borderId="53" xfId="0" applyFont="1" applyFill="1" applyBorder="1" applyAlignment="1">
      <alignment horizontal="center" vertical="center" wrapText="1"/>
    </xf>
    <xf numFmtId="0" fontId="2" fillId="0" borderId="56" xfId="0" applyFont="1" applyBorder="1"/>
    <xf numFmtId="0" fontId="1" fillId="0" borderId="41" xfId="0" applyFont="1" applyBorder="1" applyAlignment="1">
      <alignment horizontal="center" vertical="center"/>
    </xf>
    <xf numFmtId="0" fontId="2" fillId="0" borderId="42" xfId="0" applyFont="1" applyBorder="1"/>
    <xf numFmtId="0" fontId="2" fillId="0" borderId="43" xfId="0" applyFont="1" applyBorder="1"/>
    <xf numFmtId="0" fontId="1" fillId="0" borderId="44" xfId="0" applyFont="1" applyBorder="1" applyAlignment="1">
      <alignment horizontal="center" vertical="center"/>
    </xf>
    <xf numFmtId="0" fontId="1" fillId="3" borderId="47" xfId="0" applyFont="1" applyFill="1" applyBorder="1" applyAlignment="1">
      <alignment horizontal="center" vertical="center"/>
    </xf>
    <xf numFmtId="0" fontId="2" fillId="0" borderId="54" xfId="0" applyFont="1" applyBorder="1"/>
    <xf numFmtId="0" fontId="17" fillId="5" borderId="48" xfId="0" applyFont="1" applyFill="1" applyBorder="1" applyAlignment="1">
      <alignment horizontal="center" vertical="center"/>
    </xf>
    <xf numFmtId="0" fontId="2" fillId="0" borderId="61" xfId="0" applyFont="1" applyBorder="1"/>
    <xf numFmtId="0" fontId="1" fillId="3" borderId="48" xfId="0" applyFont="1" applyFill="1" applyBorder="1" applyAlignment="1">
      <alignment horizontal="center" vertical="center" wrapText="1"/>
    </xf>
    <xf numFmtId="0" fontId="1" fillId="9" borderId="47" xfId="0" applyFont="1" applyFill="1" applyBorder="1" applyAlignment="1">
      <alignment horizontal="center" vertical="center"/>
    </xf>
    <xf numFmtId="0" fontId="2" fillId="0" borderId="60" xfId="0" applyFont="1" applyBorder="1"/>
    <xf numFmtId="0" fontId="10" fillId="5" borderId="48" xfId="0" applyFont="1" applyFill="1" applyBorder="1" applyAlignment="1">
      <alignment horizontal="center" vertical="center"/>
    </xf>
    <xf numFmtId="0" fontId="1" fillId="8" borderId="74" xfId="0" applyFont="1" applyFill="1" applyBorder="1" applyAlignment="1">
      <alignment horizontal="right" vertical="center"/>
    </xf>
    <xf numFmtId="0" fontId="2" fillId="0" borderId="68" xfId="0" applyFont="1" applyBorder="1"/>
    <xf numFmtId="0" fontId="2" fillId="0" borderId="78" xfId="0" applyFont="1" applyBorder="1"/>
    <xf numFmtId="0" fontId="2" fillId="0" borderId="66" xfId="0" applyFont="1" applyBorder="1"/>
    <xf numFmtId="0" fontId="2" fillId="0" borderId="44" xfId="0" applyFont="1" applyBorder="1"/>
    <xf numFmtId="0" fontId="1" fillId="8" borderId="81" xfId="0" applyFont="1" applyFill="1" applyBorder="1" applyAlignment="1">
      <alignment horizontal="right" vertical="center"/>
    </xf>
    <xf numFmtId="0" fontId="2" fillId="0" borderId="82" xfId="0" applyFont="1" applyBorder="1"/>
    <xf numFmtId="0" fontId="9" fillId="5" borderId="75" xfId="0" applyFont="1" applyFill="1" applyBorder="1" applyAlignment="1">
      <alignment vertical="center"/>
    </xf>
    <xf numFmtId="0" fontId="9" fillId="5" borderId="49" xfId="0" applyFont="1" applyFill="1" applyBorder="1" applyAlignment="1">
      <alignment vertical="center"/>
    </xf>
    <xf numFmtId="0" fontId="9" fillId="5" borderId="65" xfId="0" applyFont="1" applyFill="1" applyBorder="1" applyAlignment="1">
      <alignment horizontal="left" vertical="center"/>
    </xf>
    <xf numFmtId="0" fontId="10" fillId="2" borderId="67" xfId="0" applyFont="1" applyFill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9" fillId="5" borderId="49" xfId="0" applyFont="1" applyFill="1" applyBorder="1" applyAlignment="1">
      <alignment horizontal="right" vertical="center"/>
    </xf>
    <xf numFmtId="0" fontId="1" fillId="5" borderId="75" xfId="0" applyFont="1" applyFill="1" applyBorder="1" applyAlignment="1">
      <alignment horizontal="right" vertical="center"/>
    </xf>
    <xf numFmtId="1" fontId="9" fillId="2" borderId="67" xfId="0" applyNumberFormat="1" applyFont="1" applyFill="1" applyBorder="1" applyAlignment="1">
      <alignment horizontal="center" vertical="center"/>
    </xf>
    <xf numFmtId="2" fontId="9" fillId="2" borderId="67" xfId="0" applyNumberFormat="1" applyFont="1" applyFill="1" applyBorder="1" applyAlignment="1">
      <alignment horizontal="center" vertical="center"/>
    </xf>
    <xf numFmtId="0" fontId="9" fillId="5" borderId="47" xfId="0" applyFont="1" applyFill="1" applyBorder="1" applyAlignment="1">
      <alignment horizontal="center" vertical="center"/>
    </xf>
    <xf numFmtId="0" fontId="9" fillId="5" borderId="41" xfId="0" applyFont="1" applyFill="1" applyBorder="1" applyAlignment="1">
      <alignment horizontal="center" vertical="center"/>
    </xf>
    <xf numFmtId="0" fontId="9" fillId="5" borderId="49" xfId="0" applyFont="1" applyFill="1" applyBorder="1" applyAlignment="1">
      <alignment horizontal="center" vertical="center"/>
    </xf>
    <xf numFmtId="0" fontId="10" fillId="5" borderId="53" xfId="0" applyFont="1" applyFill="1" applyBorder="1" applyAlignment="1">
      <alignment horizontal="center" vertical="center"/>
    </xf>
    <xf numFmtId="0" fontId="16" fillId="7" borderId="73" xfId="0" applyFont="1" applyFill="1" applyBorder="1" applyAlignment="1">
      <alignment horizontal="center" vertical="center"/>
    </xf>
    <xf numFmtId="0" fontId="10" fillId="5" borderId="76" xfId="0" applyFont="1" applyFill="1" applyBorder="1" applyAlignment="1">
      <alignment vertical="center" wrapText="1"/>
    </xf>
    <xf numFmtId="0" fontId="2" fillId="0" borderId="77" xfId="0" applyFont="1" applyBorder="1"/>
    <xf numFmtId="0" fontId="2" fillId="0" borderId="79" xfId="0" applyFont="1" applyBorder="1"/>
    <xf numFmtId="0" fontId="2" fillId="0" borderId="80" xfId="0" applyFont="1" applyBorder="1"/>
    <xf numFmtId="0" fontId="22" fillId="2" borderId="12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0" fontId="25" fillId="2" borderId="15" xfId="0" applyFont="1" applyFill="1" applyBorder="1" applyAlignment="1">
      <alignment horizontal="center" vertical="center"/>
    </xf>
    <xf numFmtId="0" fontId="26" fillId="2" borderId="15" xfId="0" applyFont="1" applyFill="1" applyBorder="1" applyAlignment="1">
      <alignment horizontal="center" vertical="center"/>
    </xf>
    <xf numFmtId="0" fontId="29" fillId="0" borderId="16" xfId="0" applyFont="1" applyBorder="1"/>
    <xf numFmtId="0" fontId="29" fillId="0" borderId="17" xfId="0" applyFont="1" applyBorder="1"/>
    <xf numFmtId="0" fontId="9" fillId="10" borderId="9" xfId="0" applyFont="1" applyFill="1" applyBorder="1" applyAlignment="1">
      <alignment horizontal="center" vertical="center"/>
    </xf>
    <xf numFmtId="0" fontId="9" fillId="11" borderId="9" xfId="0" applyFont="1" applyFill="1" applyBorder="1" applyAlignment="1">
      <alignment horizontal="center" vertical="center"/>
    </xf>
    <xf numFmtId="0" fontId="10" fillId="10" borderId="9" xfId="0" applyFont="1" applyFill="1" applyBorder="1" applyAlignment="1">
      <alignment horizontal="center" vertical="center"/>
    </xf>
    <xf numFmtId="1" fontId="9" fillId="10" borderId="9" xfId="0" applyNumberFormat="1" applyFont="1" applyFill="1" applyBorder="1" applyAlignment="1">
      <alignment horizontal="center" vertical="center"/>
    </xf>
    <xf numFmtId="2" fontId="9" fillId="10" borderId="9" xfId="0" applyNumberFormat="1" applyFont="1" applyFill="1" applyBorder="1" applyAlignment="1">
      <alignment horizontal="center" vertical="center"/>
    </xf>
    <xf numFmtId="0" fontId="0" fillId="12" borderId="0" xfId="0" applyFill="1"/>
    <xf numFmtId="0" fontId="10" fillId="11" borderId="9" xfId="0" applyFont="1" applyFill="1" applyBorder="1" applyAlignment="1">
      <alignment horizontal="center" vertical="center"/>
    </xf>
    <xf numFmtId="0" fontId="9" fillId="13" borderId="9" xfId="0" applyFont="1" applyFill="1" applyBorder="1" applyAlignment="1">
      <alignment horizontal="center" vertical="center"/>
    </xf>
    <xf numFmtId="0" fontId="9" fillId="14" borderId="9" xfId="0" applyFont="1" applyFill="1" applyBorder="1" applyAlignment="1">
      <alignment horizontal="center" vertical="center"/>
    </xf>
    <xf numFmtId="0" fontId="10" fillId="14" borderId="9" xfId="0" applyFont="1" applyFill="1" applyBorder="1" applyAlignment="1">
      <alignment horizontal="center" vertical="center"/>
    </xf>
    <xf numFmtId="0" fontId="10" fillId="13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371475</xdr:colOff>
      <xdr:row>0</xdr:row>
      <xdr:rowOff>0</xdr:rowOff>
    </xdr:from>
    <xdr:ext cx="1143000" cy="1143000"/>
    <xdr:pic>
      <xdr:nvPicPr>
        <xdr:cNvPr id="2" name="image2.jpg" title="صورة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18</xdr:col>
      <xdr:colOff>0</xdr:colOff>
      <xdr:row>0</xdr:row>
      <xdr:rowOff>0</xdr:rowOff>
    </xdr:from>
    <xdr:ext cx="295275" cy="2381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8125" cy="238125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19</xdr:col>
      <xdr:colOff>0</xdr:colOff>
      <xdr:row>87</xdr:row>
      <xdr:rowOff>0</xdr:rowOff>
    </xdr:from>
    <xdr:ext cx="200025" cy="200025"/>
    <xdr:pic>
      <xdr:nvPicPr>
        <xdr:cNvPr id="5" name="image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V1000"/>
  <sheetViews>
    <sheetView tabSelected="1" topLeftCell="A77" zoomScale="60" zoomScaleNormal="60" workbookViewId="0">
      <selection activeCell="X101" sqref="X101"/>
    </sheetView>
  </sheetViews>
  <sheetFormatPr defaultColWidth="12.5703125" defaultRowHeight="15" customHeight="1" x14ac:dyDescent="0.2"/>
  <cols>
    <col min="1" max="1" width="5.5703125" customWidth="1"/>
    <col min="2" max="2" width="9" customWidth="1"/>
    <col min="3" max="3" width="6.28515625" customWidth="1"/>
    <col min="4" max="4" width="11.85546875" customWidth="1"/>
    <col min="5" max="5" width="52" customWidth="1"/>
    <col min="6" max="6" width="21.7109375" customWidth="1"/>
    <col min="7" max="7" width="9.85546875" customWidth="1"/>
    <col min="8" max="8" width="7" customWidth="1"/>
    <col min="9" max="9" width="9.7109375" bestFit="1" customWidth="1"/>
    <col min="10" max="10" width="8.42578125" customWidth="1"/>
    <col min="11" max="11" width="7.85546875" customWidth="1"/>
    <col min="12" max="12" width="8.7109375" customWidth="1"/>
    <col min="13" max="13" width="9.7109375" customWidth="1"/>
    <col min="14" max="14" width="7.28515625" customWidth="1"/>
    <col min="15" max="15" width="6.42578125" customWidth="1"/>
    <col min="16" max="17" width="7.42578125" customWidth="1"/>
    <col min="18" max="18" width="8.7109375" customWidth="1"/>
    <col min="19" max="19" width="12.42578125" customWidth="1"/>
    <col min="20" max="20" width="12.7109375" customWidth="1"/>
    <col min="21" max="21" width="14.42578125" style="5" bestFit="1" customWidth="1"/>
    <col min="23" max="48" width="12.5703125" style="1"/>
  </cols>
  <sheetData>
    <row r="1" spans="1:22" ht="18.75" customHeight="1" x14ac:dyDescent="0.2">
      <c r="A1" s="114"/>
      <c r="B1" s="115"/>
      <c r="C1" s="116"/>
      <c r="D1" s="123" t="s">
        <v>0</v>
      </c>
      <c r="E1" s="124"/>
      <c r="F1" s="124"/>
      <c r="G1" s="124"/>
      <c r="H1" s="125"/>
      <c r="I1" s="126" t="s">
        <v>1</v>
      </c>
      <c r="J1" s="124"/>
      <c r="K1" s="124"/>
      <c r="L1" s="124"/>
      <c r="M1" s="124"/>
      <c r="N1" s="124"/>
      <c r="O1" s="124"/>
      <c r="P1" s="124"/>
      <c r="Q1" s="124"/>
      <c r="R1" s="125"/>
      <c r="S1" s="127"/>
      <c r="T1" s="116"/>
      <c r="V1" s="1"/>
    </row>
    <row r="2" spans="1:22" ht="18.75" customHeight="1" x14ac:dyDescent="0.2">
      <c r="A2" s="117"/>
      <c r="B2" s="118"/>
      <c r="C2" s="119"/>
      <c r="D2" s="209" t="s">
        <v>376</v>
      </c>
      <c r="E2" s="134"/>
      <c r="F2" s="134"/>
      <c r="G2" s="134"/>
      <c r="H2" s="135"/>
      <c r="I2" s="211" t="s">
        <v>378</v>
      </c>
      <c r="J2" s="106"/>
      <c r="K2" s="106"/>
      <c r="L2" s="106"/>
      <c r="M2" s="106"/>
      <c r="N2" s="106"/>
      <c r="O2" s="106"/>
      <c r="P2" s="106"/>
      <c r="Q2" s="106"/>
      <c r="R2" s="107"/>
      <c r="S2" s="128"/>
      <c r="T2" s="119"/>
      <c r="V2" s="1"/>
    </row>
    <row r="3" spans="1:22" ht="18.75" customHeight="1" x14ac:dyDescent="0.2">
      <c r="A3" s="117"/>
      <c r="B3" s="118"/>
      <c r="C3" s="119"/>
      <c r="D3" s="210" t="s">
        <v>377</v>
      </c>
      <c r="E3" s="106"/>
      <c r="F3" s="106"/>
      <c r="G3" s="106"/>
      <c r="H3" s="107"/>
      <c r="I3" s="212" t="s">
        <v>379</v>
      </c>
      <c r="J3" s="213"/>
      <c r="K3" s="213"/>
      <c r="L3" s="213"/>
      <c r="M3" s="213"/>
      <c r="N3" s="213"/>
      <c r="O3" s="213"/>
      <c r="P3" s="213"/>
      <c r="Q3" s="213"/>
      <c r="R3" s="214"/>
      <c r="S3" s="128"/>
      <c r="T3" s="119"/>
      <c r="V3" s="1"/>
    </row>
    <row r="4" spans="1:22" ht="18.75" customHeight="1" x14ac:dyDescent="0.2">
      <c r="A4" s="117"/>
      <c r="B4" s="118"/>
      <c r="C4" s="119"/>
      <c r="D4" s="111" t="s">
        <v>2</v>
      </c>
      <c r="E4" s="106"/>
      <c r="F4" s="106"/>
      <c r="G4" s="106"/>
      <c r="H4" s="107"/>
      <c r="I4" s="112" t="s">
        <v>3</v>
      </c>
      <c r="J4" s="106"/>
      <c r="K4" s="106"/>
      <c r="L4" s="106"/>
      <c r="M4" s="106"/>
      <c r="N4" s="106"/>
      <c r="O4" s="106"/>
      <c r="P4" s="106"/>
      <c r="Q4" s="106"/>
      <c r="R4" s="107"/>
      <c r="S4" s="128"/>
      <c r="T4" s="119"/>
      <c r="V4" s="1"/>
    </row>
    <row r="5" spans="1:22" ht="20.25" customHeight="1" x14ac:dyDescent="0.2">
      <c r="A5" s="120"/>
      <c r="B5" s="121"/>
      <c r="C5" s="122"/>
      <c r="D5" s="136" t="s">
        <v>4</v>
      </c>
      <c r="E5" s="106"/>
      <c r="F5" s="106"/>
      <c r="G5" s="106"/>
      <c r="H5" s="107"/>
      <c r="I5" s="112" t="s">
        <v>5</v>
      </c>
      <c r="J5" s="106"/>
      <c r="K5" s="106"/>
      <c r="L5" s="106"/>
      <c r="M5" s="106"/>
      <c r="N5" s="106"/>
      <c r="O5" s="106"/>
      <c r="P5" s="106"/>
      <c r="Q5" s="106"/>
      <c r="R5" s="107"/>
      <c r="S5" s="129"/>
      <c r="T5" s="122"/>
      <c r="V5" s="1"/>
    </row>
    <row r="6" spans="1:22" ht="8.25" customHeight="1" x14ac:dyDescent="0.2">
      <c r="A6" s="113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7"/>
      <c r="V6" s="1"/>
    </row>
    <row r="7" spans="1:22" ht="12.75" x14ac:dyDescent="0.2">
      <c r="A7" s="137" t="s">
        <v>6</v>
      </c>
      <c r="B7" s="101" t="s">
        <v>7</v>
      </c>
      <c r="C7" s="101" t="s">
        <v>8</v>
      </c>
      <c r="D7" s="103" t="s">
        <v>9</v>
      </c>
      <c r="E7" s="101" t="s">
        <v>10</v>
      </c>
      <c r="F7" s="130" t="s">
        <v>11</v>
      </c>
      <c r="G7" s="101" t="s">
        <v>12</v>
      </c>
      <c r="H7" s="105" t="s">
        <v>13</v>
      </c>
      <c r="I7" s="106"/>
      <c r="J7" s="106"/>
      <c r="K7" s="106"/>
      <c r="L7" s="107"/>
      <c r="M7" s="3"/>
      <c r="N7" s="108" t="s">
        <v>14</v>
      </c>
      <c r="O7" s="4" t="s">
        <v>15</v>
      </c>
      <c r="P7" s="4" t="s">
        <v>16</v>
      </c>
      <c r="Q7" s="4" t="s">
        <v>17</v>
      </c>
      <c r="R7" s="109" t="s">
        <v>18</v>
      </c>
      <c r="S7" s="108" t="s">
        <v>19</v>
      </c>
      <c r="T7" s="108" t="s">
        <v>20</v>
      </c>
      <c r="V7" s="1"/>
    </row>
    <row r="8" spans="1:22" ht="24" x14ac:dyDescent="0.2">
      <c r="A8" s="100"/>
      <c r="B8" s="102"/>
      <c r="C8" s="102"/>
      <c r="D8" s="102"/>
      <c r="E8" s="102"/>
      <c r="F8" s="102"/>
      <c r="G8" s="102"/>
      <c r="H8" s="3" t="s">
        <v>21</v>
      </c>
      <c r="I8" s="6" t="s">
        <v>22</v>
      </c>
      <c r="J8" s="6" t="s">
        <v>23</v>
      </c>
      <c r="K8" s="6" t="s">
        <v>24</v>
      </c>
      <c r="L8" s="6" t="s">
        <v>25</v>
      </c>
      <c r="M8" s="6" t="s">
        <v>26</v>
      </c>
      <c r="N8" s="102"/>
      <c r="O8" s="4" t="s">
        <v>27</v>
      </c>
      <c r="P8" s="4" t="s">
        <v>27</v>
      </c>
      <c r="Q8" s="4" t="s">
        <v>27</v>
      </c>
      <c r="R8" s="102"/>
      <c r="S8" s="102"/>
      <c r="T8" s="102"/>
      <c r="V8" s="1"/>
    </row>
    <row r="9" spans="1:22" x14ac:dyDescent="0.2">
      <c r="A9" s="7"/>
      <c r="B9" s="133" t="s">
        <v>28</v>
      </c>
      <c r="C9" s="8">
        <v>1</v>
      </c>
      <c r="D9" s="9" t="s">
        <v>29</v>
      </c>
      <c r="E9" s="9" t="s">
        <v>30</v>
      </c>
      <c r="F9" s="10" t="s">
        <v>31</v>
      </c>
      <c r="G9" s="8" t="s">
        <v>32</v>
      </c>
      <c r="H9" s="9">
        <v>2</v>
      </c>
      <c r="I9" s="9"/>
      <c r="J9" s="9"/>
      <c r="K9" s="9"/>
      <c r="L9" s="9"/>
      <c r="M9" s="9">
        <v>1</v>
      </c>
      <c r="N9" s="8">
        <v>2</v>
      </c>
      <c r="O9" s="9">
        <f t="shared" ref="O9:O13" si="0">SUM(H9:L9)*15+N9</f>
        <v>32</v>
      </c>
      <c r="P9" s="9">
        <v>18</v>
      </c>
      <c r="Q9" s="11">
        <f t="shared" ref="Q9:Q13" si="1">O9+P9</f>
        <v>50</v>
      </c>
      <c r="R9" s="12">
        <f t="shared" ref="R9:R13" si="2">Q9/25</f>
        <v>2</v>
      </c>
      <c r="S9" s="8" t="s">
        <v>33</v>
      </c>
      <c r="T9" s="9"/>
      <c r="U9" s="5" t="s">
        <v>34</v>
      </c>
      <c r="V9" s="1"/>
    </row>
    <row r="10" spans="1:22" x14ac:dyDescent="0.2">
      <c r="A10" s="138" t="s">
        <v>28</v>
      </c>
      <c r="B10" s="132"/>
      <c r="C10" s="8">
        <v>2</v>
      </c>
      <c r="D10" s="9" t="s">
        <v>35</v>
      </c>
      <c r="E10" s="9" t="s">
        <v>36</v>
      </c>
      <c r="F10" s="10" t="s">
        <v>37</v>
      </c>
      <c r="G10" s="8" t="s">
        <v>32</v>
      </c>
      <c r="H10" s="8">
        <v>3</v>
      </c>
      <c r="I10" s="8">
        <v>1</v>
      </c>
      <c r="J10" s="8"/>
      <c r="K10" s="8"/>
      <c r="L10" s="8">
        <v>2</v>
      </c>
      <c r="M10" s="8"/>
      <c r="N10" s="8">
        <v>3</v>
      </c>
      <c r="O10" s="9">
        <f t="shared" si="0"/>
        <v>93</v>
      </c>
      <c r="P10" s="9">
        <v>107</v>
      </c>
      <c r="Q10" s="11">
        <f t="shared" si="1"/>
        <v>200</v>
      </c>
      <c r="R10" s="12">
        <f t="shared" si="2"/>
        <v>8</v>
      </c>
      <c r="S10" s="8" t="s">
        <v>38</v>
      </c>
      <c r="T10" s="9"/>
      <c r="U10" s="5" t="s">
        <v>39</v>
      </c>
      <c r="V10" s="1"/>
    </row>
    <row r="11" spans="1:22" x14ac:dyDescent="0.2">
      <c r="A11" s="139"/>
      <c r="B11" s="132"/>
      <c r="C11" s="8">
        <v>3</v>
      </c>
      <c r="D11" s="9" t="s">
        <v>40</v>
      </c>
      <c r="E11" s="9" t="s">
        <v>41</v>
      </c>
      <c r="F11" s="10" t="s">
        <v>42</v>
      </c>
      <c r="G11" s="8" t="s">
        <v>32</v>
      </c>
      <c r="H11" s="8">
        <v>3</v>
      </c>
      <c r="I11" s="8">
        <v>1</v>
      </c>
      <c r="J11" s="8"/>
      <c r="K11" s="8"/>
      <c r="L11" s="8">
        <v>1</v>
      </c>
      <c r="M11" s="8"/>
      <c r="N11" s="8">
        <v>3</v>
      </c>
      <c r="O11" s="9">
        <f t="shared" si="0"/>
        <v>78</v>
      </c>
      <c r="P11" s="9">
        <v>122</v>
      </c>
      <c r="Q11" s="11">
        <f t="shared" si="1"/>
        <v>200</v>
      </c>
      <c r="R11" s="12">
        <f t="shared" si="2"/>
        <v>8</v>
      </c>
      <c r="S11" s="8" t="s">
        <v>43</v>
      </c>
      <c r="T11" s="9"/>
      <c r="U11" s="5" t="s">
        <v>44</v>
      </c>
      <c r="V11" s="14"/>
    </row>
    <row r="12" spans="1:22" x14ac:dyDescent="0.2">
      <c r="A12" s="139"/>
      <c r="B12" s="132"/>
      <c r="C12" s="8">
        <v>4</v>
      </c>
      <c r="D12" s="9" t="s">
        <v>45</v>
      </c>
      <c r="E12" s="9" t="s">
        <v>46</v>
      </c>
      <c r="F12" s="10" t="s">
        <v>47</v>
      </c>
      <c r="G12" s="8" t="s">
        <v>32</v>
      </c>
      <c r="H12" s="8">
        <v>2</v>
      </c>
      <c r="I12" s="8"/>
      <c r="J12" s="8">
        <v>2</v>
      </c>
      <c r="K12" s="8"/>
      <c r="L12" s="8">
        <v>1</v>
      </c>
      <c r="M12" s="8"/>
      <c r="N12" s="8">
        <v>3</v>
      </c>
      <c r="O12" s="9">
        <f t="shared" si="0"/>
        <v>78</v>
      </c>
      <c r="P12" s="9">
        <v>72</v>
      </c>
      <c r="Q12" s="11">
        <f t="shared" si="1"/>
        <v>150</v>
      </c>
      <c r="R12" s="12">
        <f t="shared" si="2"/>
        <v>6</v>
      </c>
      <c r="S12" s="8" t="s">
        <v>43</v>
      </c>
      <c r="T12" s="9"/>
      <c r="U12" s="5" t="s">
        <v>48</v>
      </c>
      <c r="V12" s="1"/>
    </row>
    <row r="13" spans="1:22" x14ac:dyDescent="0.2">
      <c r="A13" s="139"/>
      <c r="B13" s="132"/>
      <c r="C13" s="8">
        <v>5</v>
      </c>
      <c r="D13" s="9" t="s">
        <v>49</v>
      </c>
      <c r="E13" s="9" t="s">
        <v>50</v>
      </c>
      <c r="F13" s="10" t="s">
        <v>51</v>
      </c>
      <c r="G13" s="8" t="s">
        <v>52</v>
      </c>
      <c r="H13" s="8"/>
      <c r="I13" s="8"/>
      <c r="J13" s="8">
        <v>6</v>
      </c>
      <c r="K13" s="8"/>
      <c r="L13" s="8"/>
      <c r="M13" s="8"/>
      <c r="N13" s="8">
        <v>3</v>
      </c>
      <c r="O13" s="9">
        <f t="shared" si="0"/>
        <v>93</v>
      </c>
      <c r="P13" s="9">
        <v>57</v>
      </c>
      <c r="Q13" s="11">
        <f t="shared" si="1"/>
        <v>150</v>
      </c>
      <c r="R13" s="12">
        <f t="shared" si="2"/>
        <v>6</v>
      </c>
      <c r="S13" s="8" t="s">
        <v>38</v>
      </c>
      <c r="T13" s="9"/>
      <c r="U13" s="5" t="s">
        <v>53</v>
      </c>
      <c r="V13" s="1"/>
    </row>
    <row r="14" spans="1:22" x14ac:dyDescent="0.2">
      <c r="A14" s="139"/>
      <c r="B14" s="132"/>
      <c r="C14" s="8">
        <v>6</v>
      </c>
      <c r="D14" s="8"/>
      <c r="E14" s="8"/>
      <c r="F14" s="15"/>
      <c r="G14" s="8"/>
      <c r="H14" s="8"/>
      <c r="I14" s="8"/>
      <c r="J14" s="8"/>
      <c r="K14" s="8"/>
      <c r="L14" s="8"/>
      <c r="M14" s="8"/>
      <c r="N14" s="8"/>
      <c r="O14" s="9"/>
      <c r="P14" s="9"/>
      <c r="Q14" s="11"/>
      <c r="R14" s="12"/>
      <c r="S14" s="8"/>
      <c r="T14" s="9"/>
      <c r="V14" s="1"/>
    </row>
    <row r="15" spans="1:22" ht="12.75" x14ac:dyDescent="0.2">
      <c r="A15" s="139"/>
      <c r="B15" s="102"/>
      <c r="C15" s="16"/>
      <c r="D15" s="16"/>
      <c r="E15" s="16"/>
      <c r="F15" s="16"/>
      <c r="G15" s="16" t="s">
        <v>54</v>
      </c>
      <c r="H15" s="17">
        <f t="shared" ref="H15:R15" si="3">SUM(H9:H14)</f>
        <v>10</v>
      </c>
      <c r="I15" s="17">
        <f t="shared" si="3"/>
        <v>2</v>
      </c>
      <c r="J15" s="17">
        <f t="shared" si="3"/>
        <v>8</v>
      </c>
      <c r="K15" s="17">
        <f t="shared" si="3"/>
        <v>0</v>
      </c>
      <c r="L15" s="17">
        <f t="shared" si="3"/>
        <v>4</v>
      </c>
      <c r="M15" s="17">
        <f t="shared" si="3"/>
        <v>1</v>
      </c>
      <c r="N15" s="17">
        <f t="shared" si="3"/>
        <v>14</v>
      </c>
      <c r="O15" s="17">
        <f t="shared" si="3"/>
        <v>374</v>
      </c>
      <c r="P15" s="17">
        <f t="shared" si="3"/>
        <v>376</v>
      </c>
      <c r="Q15" s="17">
        <f t="shared" si="3"/>
        <v>750</v>
      </c>
      <c r="R15" s="18">
        <f t="shared" si="3"/>
        <v>30</v>
      </c>
      <c r="S15" s="19"/>
      <c r="T15" s="20"/>
      <c r="V15" s="1"/>
    </row>
    <row r="16" spans="1:22" ht="12.75" x14ac:dyDescent="0.2">
      <c r="A16" s="139"/>
      <c r="B16" s="110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7"/>
      <c r="T16" s="21"/>
      <c r="V16" s="1"/>
    </row>
    <row r="17" spans="1:22" ht="12.75" x14ac:dyDescent="0.2">
      <c r="A17" s="139"/>
      <c r="B17" s="101" t="s">
        <v>7</v>
      </c>
      <c r="C17" s="101" t="s">
        <v>8</v>
      </c>
      <c r="D17" s="103" t="s">
        <v>9</v>
      </c>
      <c r="E17" s="103" t="s">
        <v>10</v>
      </c>
      <c r="F17" s="130" t="s">
        <v>11</v>
      </c>
      <c r="G17" s="101" t="s">
        <v>12</v>
      </c>
      <c r="H17" s="105" t="s">
        <v>13</v>
      </c>
      <c r="I17" s="106"/>
      <c r="J17" s="106"/>
      <c r="K17" s="106"/>
      <c r="L17" s="106"/>
      <c r="M17" s="107"/>
      <c r="N17" s="108" t="s">
        <v>14</v>
      </c>
      <c r="O17" s="4" t="s">
        <v>15</v>
      </c>
      <c r="P17" s="4" t="s">
        <v>16</v>
      </c>
      <c r="Q17" s="4" t="s">
        <v>17</v>
      </c>
      <c r="R17" s="109" t="s">
        <v>18</v>
      </c>
      <c r="S17" s="108" t="s">
        <v>19</v>
      </c>
      <c r="T17" s="108" t="s">
        <v>20</v>
      </c>
      <c r="V17" s="1"/>
    </row>
    <row r="18" spans="1:22" ht="24" x14ac:dyDescent="0.2">
      <c r="A18" s="139"/>
      <c r="B18" s="102"/>
      <c r="C18" s="102"/>
      <c r="D18" s="102"/>
      <c r="E18" s="102"/>
      <c r="F18" s="102"/>
      <c r="G18" s="102"/>
      <c r="H18" s="3" t="s">
        <v>21</v>
      </c>
      <c r="I18" s="6" t="s">
        <v>22</v>
      </c>
      <c r="J18" s="6" t="s">
        <v>23</v>
      </c>
      <c r="K18" s="6" t="s">
        <v>24</v>
      </c>
      <c r="L18" s="6" t="s">
        <v>25</v>
      </c>
      <c r="M18" s="6" t="s">
        <v>26</v>
      </c>
      <c r="N18" s="102"/>
      <c r="O18" s="4" t="s">
        <v>27</v>
      </c>
      <c r="P18" s="4" t="s">
        <v>27</v>
      </c>
      <c r="Q18" s="4" t="s">
        <v>27</v>
      </c>
      <c r="R18" s="102"/>
      <c r="S18" s="102"/>
      <c r="T18" s="102"/>
      <c r="V18" s="1"/>
    </row>
    <row r="19" spans="1:22" x14ac:dyDescent="0.2">
      <c r="A19" s="139"/>
      <c r="B19" s="131" t="s">
        <v>55</v>
      </c>
      <c r="C19" s="8">
        <v>1</v>
      </c>
      <c r="D19" s="9" t="s">
        <v>56</v>
      </c>
      <c r="E19" s="9" t="s">
        <v>57</v>
      </c>
      <c r="F19" s="10" t="s">
        <v>58</v>
      </c>
      <c r="G19" s="8" t="s">
        <v>32</v>
      </c>
      <c r="H19" s="8">
        <v>3</v>
      </c>
      <c r="I19" s="8">
        <v>1</v>
      </c>
      <c r="J19" s="8">
        <v>2</v>
      </c>
      <c r="K19" s="8"/>
      <c r="L19" s="8">
        <v>1</v>
      </c>
      <c r="M19" s="8">
        <v>1</v>
      </c>
      <c r="N19" s="8">
        <v>3</v>
      </c>
      <c r="O19" s="9">
        <f t="shared" ref="O19:O24" si="4">SUM(H19:L19)*15+N19</f>
        <v>108</v>
      </c>
      <c r="P19" s="9">
        <v>92</v>
      </c>
      <c r="Q19" s="11">
        <f t="shared" ref="Q19:Q24" si="5">O19+P19</f>
        <v>200</v>
      </c>
      <c r="R19" s="12">
        <f t="shared" ref="R19:R24" si="6">Q19/25</f>
        <v>8</v>
      </c>
      <c r="S19" s="8" t="s">
        <v>38</v>
      </c>
      <c r="T19" s="9"/>
      <c r="U19" s="5" t="s">
        <v>59</v>
      </c>
      <c r="V19" s="14"/>
    </row>
    <row r="20" spans="1:22" x14ac:dyDescent="0.2">
      <c r="A20" s="139"/>
      <c r="B20" s="132"/>
      <c r="C20" s="8">
        <v>2</v>
      </c>
      <c r="D20" s="9" t="s">
        <v>60</v>
      </c>
      <c r="E20" s="9" t="s">
        <v>61</v>
      </c>
      <c r="F20" s="10" t="s">
        <v>62</v>
      </c>
      <c r="G20" s="8" t="s">
        <v>32</v>
      </c>
      <c r="H20" s="8">
        <v>2</v>
      </c>
      <c r="I20" s="8"/>
      <c r="J20" s="8">
        <v>2</v>
      </c>
      <c r="K20" s="8"/>
      <c r="L20" s="8"/>
      <c r="M20" s="8"/>
      <c r="N20" s="8">
        <v>3</v>
      </c>
      <c r="O20" s="9">
        <f t="shared" si="4"/>
        <v>63</v>
      </c>
      <c r="P20" s="9">
        <v>87</v>
      </c>
      <c r="Q20" s="11">
        <f t="shared" si="5"/>
        <v>150</v>
      </c>
      <c r="R20" s="12">
        <f t="shared" si="6"/>
        <v>6</v>
      </c>
      <c r="S20" s="8" t="s">
        <v>43</v>
      </c>
      <c r="T20" s="9"/>
      <c r="U20" s="5" t="s">
        <v>63</v>
      </c>
      <c r="V20" s="14"/>
    </row>
    <row r="21" spans="1:22" ht="15.75" customHeight="1" x14ac:dyDescent="0.2">
      <c r="A21" s="139"/>
      <c r="B21" s="132"/>
      <c r="C21" s="8">
        <v>3</v>
      </c>
      <c r="D21" s="9" t="s">
        <v>64</v>
      </c>
      <c r="E21" s="9" t="s">
        <v>65</v>
      </c>
      <c r="F21" s="10" t="s">
        <v>66</v>
      </c>
      <c r="G21" s="8" t="s">
        <v>52</v>
      </c>
      <c r="H21" s="8">
        <v>2</v>
      </c>
      <c r="I21" s="8"/>
      <c r="J21" s="8"/>
      <c r="K21" s="8"/>
      <c r="L21" s="8"/>
      <c r="M21" s="8">
        <v>1</v>
      </c>
      <c r="N21" s="8">
        <v>2</v>
      </c>
      <c r="O21" s="9">
        <f t="shared" si="4"/>
        <v>32</v>
      </c>
      <c r="P21" s="9">
        <v>18</v>
      </c>
      <c r="Q21" s="11">
        <f t="shared" si="5"/>
        <v>50</v>
      </c>
      <c r="R21" s="12">
        <f t="shared" si="6"/>
        <v>2</v>
      </c>
      <c r="S21" s="8" t="s">
        <v>33</v>
      </c>
      <c r="T21" s="9"/>
      <c r="U21" s="5" t="s">
        <v>67</v>
      </c>
      <c r="V21" s="14"/>
    </row>
    <row r="22" spans="1:22" ht="15.75" customHeight="1" x14ac:dyDescent="0.2">
      <c r="A22" s="139"/>
      <c r="B22" s="132"/>
      <c r="C22" s="8">
        <v>4</v>
      </c>
      <c r="D22" s="9" t="s">
        <v>68</v>
      </c>
      <c r="E22" s="8" t="s">
        <v>69</v>
      </c>
      <c r="F22" s="10" t="s">
        <v>70</v>
      </c>
      <c r="G22" s="8" t="s">
        <v>32</v>
      </c>
      <c r="H22" s="8">
        <v>3</v>
      </c>
      <c r="I22" s="8">
        <v>1</v>
      </c>
      <c r="J22" s="8"/>
      <c r="K22" s="8"/>
      <c r="L22" s="8">
        <v>2</v>
      </c>
      <c r="M22" s="8"/>
      <c r="N22" s="8">
        <v>3</v>
      </c>
      <c r="O22" s="9">
        <f t="shared" si="4"/>
        <v>93</v>
      </c>
      <c r="P22" s="9">
        <v>107</v>
      </c>
      <c r="Q22" s="11">
        <f t="shared" si="5"/>
        <v>200</v>
      </c>
      <c r="R22" s="12">
        <f t="shared" si="6"/>
        <v>8</v>
      </c>
      <c r="S22" s="8" t="s">
        <v>38</v>
      </c>
      <c r="T22" s="9"/>
      <c r="U22" s="5" t="s">
        <v>71</v>
      </c>
      <c r="V22" s="1"/>
    </row>
    <row r="23" spans="1:22" ht="15.75" customHeight="1" x14ac:dyDescent="0.2">
      <c r="A23" s="139"/>
      <c r="B23" s="132"/>
      <c r="C23" s="8">
        <v>5</v>
      </c>
      <c r="D23" s="9" t="s">
        <v>72</v>
      </c>
      <c r="E23" s="9" t="s">
        <v>73</v>
      </c>
      <c r="F23" s="10" t="s">
        <v>74</v>
      </c>
      <c r="G23" s="8" t="s">
        <v>32</v>
      </c>
      <c r="H23" s="9">
        <v>2</v>
      </c>
      <c r="I23" s="9"/>
      <c r="J23" s="9">
        <v>2</v>
      </c>
      <c r="K23" s="9"/>
      <c r="L23" s="9"/>
      <c r="M23" s="9"/>
      <c r="N23" s="8">
        <v>3</v>
      </c>
      <c r="O23" s="9">
        <f t="shared" si="4"/>
        <v>63</v>
      </c>
      <c r="P23" s="9">
        <v>87</v>
      </c>
      <c r="Q23" s="11">
        <f t="shared" si="5"/>
        <v>150</v>
      </c>
      <c r="R23" s="12">
        <f t="shared" si="6"/>
        <v>6</v>
      </c>
      <c r="S23" s="8" t="s">
        <v>38</v>
      </c>
      <c r="T23" s="9"/>
      <c r="U23" s="5" t="s">
        <v>75</v>
      </c>
      <c r="V23" s="22"/>
    </row>
    <row r="24" spans="1:22" ht="15.75" customHeight="1" x14ac:dyDescent="0.2">
      <c r="A24" s="139"/>
      <c r="B24" s="132"/>
      <c r="C24" s="8">
        <v>6</v>
      </c>
      <c r="D24" s="23"/>
      <c r="E24" s="23"/>
      <c r="F24" s="23"/>
      <c r="G24" s="8"/>
      <c r="H24" s="8"/>
      <c r="I24" s="8"/>
      <c r="J24" s="8"/>
      <c r="K24" s="8"/>
      <c r="L24" s="8"/>
      <c r="M24" s="8"/>
      <c r="N24" s="8"/>
      <c r="O24" s="9">
        <f t="shared" si="4"/>
        <v>0</v>
      </c>
      <c r="P24" s="9"/>
      <c r="Q24" s="11">
        <f t="shared" si="5"/>
        <v>0</v>
      </c>
      <c r="R24" s="12">
        <f t="shared" si="6"/>
        <v>0</v>
      </c>
      <c r="S24" s="8"/>
      <c r="T24" s="9"/>
      <c r="V24" s="1"/>
    </row>
    <row r="25" spans="1:22" ht="15.75" customHeight="1" x14ac:dyDescent="0.2">
      <c r="A25" s="139"/>
      <c r="B25" s="102"/>
      <c r="C25" s="16"/>
      <c r="D25" s="16"/>
      <c r="E25" s="16"/>
      <c r="F25" s="16"/>
      <c r="G25" s="16" t="s">
        <v>54</v>
      </c>
      <c r="H25" s="19">
        <f t="shared" ref="H25:R25" si="7">SUM(H19:H24)</f>
        <v>12</v>
      </c>
      <c r="I25" s="19">
        <f t="shared" si="7"/>
        <v>2</v>
      </c>
      <c r="J25" s="19">
        <f t="shared" si="7"/>
        <v>6</v>
      </c>
      <c r="K25" s="19">
        <f t="shared" si="7"/>
        <v>0</v>
      </c>
      <c r="L25" s="19">
        <f t="shared" si="7"/>
        <v>3</v>
      </c>
      <c r="M25" s="19">
        <f t="shared" si="7"/>
        <v>2</v>
      </c>
      <c r="N25" s="19">
        <f t="shared" si="7"/>
        <v>14</v>
      </c>
      <c r="O25" s="19">
        <f t="shared" si="7"/>
        <v>359</v>
      </c>
      <c r="P25" s="19">
        <f t="shared" si="7"/>
        <v>391</v>
      </c>
      <c r="Q25" s="17">
        <f t="shared" si="7"/>
        <v>750</v>
      </c>
      <c r="R25" s="18">
        <f t="shared" si="7"/>
        <v>30</v>
      </c>
      <c r="S25" s="19"/>
      <c r="T25" s="20"/>
      <c r="V25" s="1"/>
    </row>
    <row r="26" spans="1:22" ht="15.75" customHeight="1" x14ac:dyDescent="0.2">
      <c r="A26" s="100"/>
      <c r="B26" s="110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7"/>
      <c r="T26" s="21"/>
      <c r="V26" s="1"/>
    </row>
    <row r="27" spans="1:22" ht="15.75" customHeight="1" x14ac:dyDescent="0.2">
      <c r="A27" s="99" t="s">
        <v>6</v>
      </c>
      <c r="B27" s="101" t="s">
        <v>7</v>
      </c>
      <c r="C27" s="101" t="s">
        <v>8</v>
      </c>
      <c r="D27" s="103" t="s">
        <v>9</v>
      </c>
      <c r="E27" s="103" t="s">
        <v>10</v>
      </c>
      <c r="F27" s="104" t="s">
        <v>11</v>
      </c>
      <c r="G27" s="101" t="s">
        <v>12</v>
      </c>
      <c r="H27" s="105" t="s">
        <v>13</v>
      </c>
      <c r="I27" s="106"/>
      <c r="J27" s="106"/>
      <c r="K27" s="106"/>
      <c r="L27" s="106"/>
      <c r="M27" s="107"/>
      <c r="N27" s="108" t="s">
        <v>14</v>
      </c>
      <c r="O27" s="4" t="s">
        <v>15</v>
      </c>
      <c r="P27" s="4" t="s">
        <v>16</v>
      </c>
      <c r="Q27" s="4" t="s">
        <v>17</v>
      </c>
      <c r="R27" s="109" t="s">
        <v>18</v>
      </c>
      <c r="S27" s="108" t="s">
        <v>19</v>
      </c>
      <c r="T27" s="108" t="s">
        <v>20</v>
      </c>
      <c r="V27" s="1"/>
    </row>
    <row r="28" spans="1:22" ht="15.75" customHeight="1" x14ac:dyDescent="0.2">
      <c r="A28" s="100"/>
      <c r="B28" s="102"/>
      <c r="C28" s="102"/>
      <c r="D28" s="102"/>
      <c r="E28" s="102"/>
      <c r="F28" s="102"/>
      <c r="G28" s="102"/>
      <c r="H28" s="3" t="s">
        <v>21</v>
      </c>
      <c r="I28" s="6" t="s">
        <v>22</v>
      </c>
      <c r="J28" s="6" t="s">
        <v>23</v>
      </c>
      <c r="K28" s="6" t="s">
        <v>24</v>
      </c>
      <c r="L28" s="6" t="s">
        <v>25</v>
      </c>
      <c r="M28" s="6" t="s">
        <v>26</v>
      </c>
      <c r="N28" s="102"/>
      <c r="O28" s="4" t="s">
        <v>27</v>
      </c>
      <c r="P28" s="4" t="s">
        <v>27</v>
      </c>
      <c r="Q28" s="4" t="s">
        <v>27</v>
      </c>
      <c r="R28" s="102"/>
      <c r="S28" s="102"/>
      <c r="T28" s="102"/>
      <c r="V28" s="1"/>
    </row>
    <row r="29" spans="1:22" ht="15.75" customHeight="1" x14ac:dyDescent="0.2">
      <c r="A29" s="138" t="s">
        <v>55</v>
      </c>
      <c r="B29" s="131" t="s">
        <v>76</v>
      </c>
      <c r="C29" s="8">
        <v>1</v>
      </c>
      <c r="D29" s="21" t="s">
        <v>77</v>
      </c>
      <c r="E29" s="9" t="s">
        <v>78</v>
      </c>
      <c r="F29" s="10" t="s">
        <v>79</v>
      </c>
      <c r="G29" s="8" t="s">
        <v>32</v>
      </c>
      <c r="H29" s="8">
        <v>4</v>
      </c>
      <c r="I29" s="8"/>
      <c r="J29" s="8">
        <v>2</v>
      </c>
      <c r="K29" s="8"/>
      <c r="L29" s="24">
        <v>1</v>
      </c>
      <c r="M29" s="24"/>
      <c r="N29" s="8">
        <v>3</v>
      </c>
      <c r="O29" s="9">
        <f t="shared" ref="O29:O34" si="8">SUM(H29:L29)*15+N29</f>
        <v>108</v>
      </c>
      <c r="P29" s="9">
        <v>92</v>
      </c>
      <c r="Q29" s="11">
        <f t="shared" ref="Q29:Q34" si="9">O29+P29</f>
        <v>200</v>
      </c>
      <c r="R29" s="12">
        <f t="shared" ref="R29:R34" si="10">Q29/25</f>
        <v>8</v>
      </c>
      <c r="S29" s="8" t="s">
        <v>38</v>
      </c>
      <c r="T29" s="9"/>
      <c r="U29" s="5" t="s">
        <v>80</v>
      </c>
      <c r="V29" s="14"/>
    </row>
    <row r="30" spans="1:22" ht="15.75" customHeight="1" x14ac:dyDescent="0.2">
      <c r="A30" s="139"/>
      <c r="B30" s="132"/>
      <c r="C30" s="8">
        <v>2</v>
      </c>
      <c r="D30" s="21" t="s">
        <v>81</v>
      </c>
      <c r="E30" s="9" t="s">
        <v>82</v>
      </c>
      <c r="F30" s="10" t="s">
        <v>83</v>
      </c>
      <c r="G30" s="8" t="s">
        <v>32</v>
      </c>
      <c r="H30" s="9">
        <v>4</v>
      </c>
      <c r="I30" s="9"/>
      <c r="J30" s="9">
        <v>2</v>
      </c>
      <c r="K30" s="9"/>
      <c r="L30" s="9">
        <v>2</v>
      </c>
      <c r="M30" s="9"/>
      <c r="N30" s="9">
        <v>3</v>
      </c>
      <c r="O30" s="9">
        <f t="shared" si="8"/>
        <v>123</v>
      </c>
      <c r="P30" s="9">
        <v>77</v>
      </c>
      <c r="Q30" s="11">
        <f t="shared" si="9"/>
        <v>200</v>
      </c>
      <c r="R30" s="12">
        <f t="shared" si="10"/>
        <v>8</v>
      </c>
      <c r="S30" s="9" t="s">
        <v>38</v>
      </c>
      <c r="T30" s="9"/>
      <c r="U30" s="5" t="s">
        <v>84</v>
      </c>
      <c r="V30" s="14"/>
    </row>
    <row r="31" spans="1:22" ht="15.75" customHeight="1" x14ac:dyDescent="0.2">
      <c r="A31" s="139"/>
      <c r="B31" s="132"/>
      <c r="C31" s="8">
        <v>3</v>
      </c>
      <c r="D31" s="21" t="s">
        <v>85</v>
      </c>
      <c r="E31" s="9" t="s">
        <v>86</v>
      </c>
      <c r="F31" s="10" t="s">
        <v>87</v>
      </c>
      <c r="G31" s="8" t="s">
        <v>32</v>
      </c>
      <c r="H31" s="9">
        <v>3</v>
      </c>
      <c r="I31" s="8"/>
      <c r="J31" s="8"/>
      <c r="K31" s="8"/>
      <c r="L31" s="8">
        <v>1</v>
      </c>
      <c r="M31" s="8"/>
      <c r="N31" s="9">
        <v>3</v>
      </c>
      <c r="O31" s="9">
        <f t="shared" si="8"/>
        <v>63</v>
      </c>
      <c r="P31" s="9">
        <v>87</v>
      </c>
      <c r="Q31" s="11">
        <f t="shared" si="9"/>
        <v>150</v>
      </c>
      <c r="R31" s="12">
        <f t="shared" si="10"/>
        <v>6</v>
      </c>
      <c r="S31" s="9" t="s">
        <v>43</v>
      </c>
      <c r="T31" s="9"/>
      <c r="U31" s="5" t="s">
        <v>88</v>
      </c>
      <c r="V31" s="14"/>
    </row>
    <row r="32" spans="1:22" ht="15.75" customHeight="1" x14ac:dyDescent="0.2">
      <c r="A32" s="139"/>
      <c r="B32" s="132"/>
      <c r="C32" s="8">
        <v>4</v>
      </c>
      <c r="D32" s="21" t="s">
        <v>89</v>
      </c>
      <c r="E32" s="9" t="s">
        <v>90</v>
      </c>
      <c r="F32" s="10" t="s">
        <v>91</v>
      </c>
      <c r="G32" s="8" t="s">
        <v>52</v>
      </c>
      <c r="H32" s="9">
        <v>2</v>
      </c>
      <c r="I32" s="9"/>
      <c r="J32" s="9"/>
      <c r="K32" s="9"/>
      <c r="L32" s="9"/>
      <c r="M32" s="9"/>
      <c r="N32" s="9">
        <v>2</v>
      </c>
      <c r="O32" s="9">
        <f t="shared" si="8"/>
        <v>32</v>
      </c>
      <c r="P32" s="9">
        <v>18</v>
      </c>
      <c r="Q32" s="11">
        <f t="shared" si="9"/>
        <v>50</v>
      </c>
      <c r="R32" s="12">
        <f t="shared" si="10"/>
        <v>2</v>
      </c>
      <c r="S32" s="9" t="s">
        <v>33</v>
      </c>
      <c r="T32" s="9"/>
      <c r="U32" s="5" t="s">
        <v>92</v>
      </c>
      <c r="V32" s="1"/>
    </row>
    <row r="33" spans="1:22" ht="15.75" customHeight="1" x14ac:dyDescent="0.2">
      <c r="A33" s="139"/>
      <c r="B33" s="132"/>
      <c r="C33" s="8">
        <v>5</v>
      </c>
      <c r="D33" s="21" t="s">
        <v>93</v>
      </c>
      <c r="E33" s="9" t="s">
        <v>94</v>
      </c>
      <c r="F33" s="10" t="s">
        <v>95</v>
      </c>
      <c r="G33" s="8" t="s">
        <v>32</v>
      </c>
      <c r="H33" s="9">
        <v>1</v>
      </c>
      <c r="I33" s="9"/>
      <c r="J33" s="9">
        <v>3</v>
      </c>
      <c r="K33" s="9"/>
      <c r="L33" s="9"/>
      <c r="M33" s="9"/>
      <c r="N33" s="9">
        <v>3</v>
      </c>
      <c r="O33" s="9">
        <f t="shared" si="8"/>
        <v>63</v>
      </c>
      <c r="P33" s="9">
        <v>87</v>
      </c>
      <c r="Q33" s="11">
        <f t="shared" si="9"/>
        <v>150</v>
      </c>
      <c r="R33" s="12">
        <f t="shared" si="10"/>
        <v>6</v>
      </c>
      <c r="S33" s="9" t="s">
        <v>38</v>
      </c>
      <c r="T33" s="9"/>
      <c r="U33" s="5" t="s">
        <v>96</v>
      </c>
      <c r="V33" s="14"/>
    </row>
    <row r="34" spans="1:22" ht="15.75" customHeight="1" x14ac:dyDescent="0.2">
      <c r="A34" s="139"/>
      <c r="B34" s="132"/>
      <c r="C34" s="8">
        <v>6</v>
      </c>
      <c r="D34" s="9"/>
      <c r="E34" s="9"/>
      <c r="F34" s="9"/>
      <c r="G34" s="8"/>
      <c r="H34" s="9"/>
      <c r="I34" s="9"/>
      <c r="J34" s="9"/>
      <c r="K34" s="9"/>
      <c r="L34" s="9"/>
      <c r="M34" s="9"/>
      <c r="N34" s="9"/>
      <c r="O34" s="9">
        <f t="shared" si="8"/>
        <v>0</v>
      </c>
      <c r="P34" s="9"/>
      <c r="Q34" s="11">
        <f t="shared" si="9"/>
        <v>0</v>
      </c>
      <c r="R34" s="12">
        <f t="shared" si="10"/>
        <v>0</v>
      </c>
      <c r="S34" s="9"/>
      <c r="T34" s="9"/>
      <c r="V34" s="1"/>
    </row>
    <row r="35" spans="1:22" ht="15.75" customHeight="1" x14ac:dyDescent="0.2">
      <c r="A35" s="139"/>
      <c r="B35" s="102"/>
      <c r="C35" s="16"/>
      <c r="D35" s="16"/>
      <c r="E35" s="16"/>
      <c r="F35" s="16"/>
      <c r="G35" s="16" t="s">
        <v>54</v>
      </c>
      <c r="H35" s="19">
        <f t="shared" ref="H35:R35" si="11">SUM(H29:H34)</f>
        <v>14</v>
      </c>
      <c r="I35" s="19">
        <f t="shared" si="11"/>
        <v>0</v>
      </c>
      <c r="J35" s="19">
        <f t="shared" si="11"/>
        <v>7</v>
      </c>
      <c r="K35" s="19">
        <f t="shared" si="11"/>
        <v>0</v>
      </c>
      <c r="L35" s="19">
        <f t="shared" si="11"/>
        <v>4</v>
      </c>
      <c r="M35" s="19">
        <f t="shared" si="11"/>
        <v>0</v>
      </c>
      <c r="N35" s="19">
        <f t="shared" si="11"/>
        <v>14</v>
      </c>
      <c r="O35" s="19">
        <f t="shared" si="11"/>
        <v>389</v>
      </c>
      <c r="P35" s="19">
        <f t="shared" si="11"/>
        <v>361</v>
      </c>
      <c r="Q35" s="17">
        <f t="shared" si="11"/>
        <v>750</v>
      </c>
      <c r="R35" s="18">
        <f t="shared" si="11"/>
        <v>30</v>
      </c>
      <c r="S35" s="19"/>
      <c r="T35" s="20"/>
      <c r="V35" s="1"/>
    </row>
    <row r="36" spans="1:22" ht="15.75" customHeight="1" x14ac:dyDescent="0.2">
      <c r="A36" s="139"/>
      <c r="B36" s="110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7"/>
      <c r="T36" s="25"/>
      <c r="V36" s="1"/>
    </row>
    <row r="37" spans="1:22" ht="15.75" customHeight="1" x14ac:dyDescent="0.2">
      <c r="A37" s="139"/>
      <c r="B37" s="101" t="s">
        <v>7</v>
      </c>
      <c r="C37" s="101" t="s">
        <v>8</v>
      </c>
      <c r="D37" s="103" t="s">
        <v>9</v>
      </c>
      <c r="E37" s="103" t="s">
        <v>10</v>
      </c>
      <c r="F37" s="104" t="s">
        <v>11</v>
      </c>
      <c r="G37" s="101" t="s">
        <v>12</v>
      </c>
      <c r="H37" s="105" t="s">
        <v>13</v>
      </c>
      <c r="I37" s="106"/>
      <c r="J37" s="106"/>
      <c r="K37" s="106"/>
      <c r="L37" s="106"/>
      <c r="M37" s="107"/>
      <c r="N37" s="108" t="s">
        <v>14</v>
      </c>
      <c r="O37" s="4" t="s">
        <v>15</v>
      </c>
      <c r="P37" s="4" t="s">
        <v>16</v>
      </c>
      <c r="Q37" s="4" t="s">
        <v>17</v>
      </c>
      <c r="R37" s="109" t="s">
        <v>18</v>
      </c>
      <c r="S37" s="108" t="s">
        <v>19</v>
      </c>
      <c r="T37" s="108" t="s">
        <v>20</v>
      </c>
      <c r="V37" s="1"/>
    </row>
    <row r="38" spans="1:22" ht="15.75" customHeight="1" x14ac:dyDescent="0.2">
      <c r="A38" s="139"/>
      <c r="B38" s="102"/>
      <c r="C38" s="102"/>
      <c r="D38" s="102"/>
      <c r="E38" s="102"/>
      <c r="F38" s="102"/>
      <c r="G38" s="102"/>
      <c r="H38" s="3" t="s">
        <v>21</v>
      </c>
      <c r="I38" s="6" t="s">
        <v>22</v>
      </c>
      <c r="J38" s="6" t="s">
        <v>23</v>
      </c>
      <c r="K38" s="6" t="s">
        <v>24</v>
      </c>
      <c r="L38" s="6" t="s">
        <v>25</v>
      </c>
      <c r="M38" s="6" t="s">
        <v>26</v>
      </c>
      <c r="N38" s="102"/>
      <c r="O38" s="4" t="s">
        <v>27</v>
      </c>
      <c r="P38" s="4" t="s">
        <v>27</v>
      </c>
      <c r="Q38" s="4" t="s">
        <v>27</v>
      </c>
      <c r="R38" s="102"/>
      <c r="S38" s="102"/>
      <c r="T38" s="102"/>
      <c r="V38" s="1"/>
    </row>
    <row r="39" spans="1:22" ht="15.75" customHeight="1" x14ac:dyDescent="0.2">
      <c r="A39" s="139"/>
      <c r="B39" s="133" t="s">
        <v>97</v>
      </c>
      <c r="C39" s="8">
        <v>1</v>
      </c>
      <c r="D39" s="21" t="s">
        <v>98</v>
      </c>
      <c r="E39" s="9" t="s">
        <v>99</v>
      </c>
      <c r="F39" s="10" t="s">
        <v>100</v>
      </c>
      <c r="G39" s="8" t="s">
        <v>32</v>
      </c>
      <c r="H39" s="9">
        <v>4</v>
      </c>
      <c r="I39" s="9"/>
      <c r="J39" s="9">
        <v>2</v>
      </c>
      <c r="K39" s="9"/>
      <c r="L39" s="9">
        <v>1</v>
      </c>
      <c r="M39" s="9"/>
      <c r="N39" s="9">
        <v>3</v>
      </c>
      <c r="O39" s="9">
        <f t="shared" ref="O39:O44" si="12">SUM(H39:L39)*15+N39</f>
        <v>108</v>
      </c>
      <c r="P39" s="9">
        <v>92</v>
      </c>
      <c r="Q39" s="11">
        <f t="shared" ref="Q39:Q44" si="13">O39+P39</f>
        <v>200</v>
      </c>
      <c r="R39" s="12">
        <f t="shared" ref="R39:R44" si="14">Q39/25</f>
        <v>8</v>
      </c>
      <c r="S39" s="9" t="s">
        <v>38</v>
      </c>
      <c r="T39" s="24"/>
      <c r="U39" s="5" t="s">
        <v>101</v>
      </c>
      <c r="V39" s="14"/>
    </row>
    <row r="40" spans="1:22" ht="15.75" customHeight="1" x14ac:dyDescent="0.2">
      <c r="A40" s="139"/>
      <c r="B40" s="132"/>
      <c r="C40" s="8">
        <v>2</v>
      </c>
      <c r="D40" s="21" t="s">
        <v>102</v>
      </c>
      <c r="E40" s="9" t="s">
        <v>103</v>
      </c>
      <c r="F40" s="10" t="s">
        <v>104</v>
      </c>
      <c r="G40" s="8" t="s">
        <v>32</v>
      </c>
      <c r="H40" s="9">
        <v>4</v>
      </c>
      <c r="I40" s="9"/>
      <c r="J40" s="9">
        <v>2</v>
      </c>
      <c r="K40" s="9"/>
      <c r="L40" s="9"/>
      <c r="M40" s="9"/>
      <c r="N40" s="9">
        <v>3</v>
      </c>
      <c r="O40" s="9">
        <f t="shared" si="12"/>
        <v>93</v>
      </c>
      <c r="P40" s="9">
        <v>107</v>
      </c>
      <c r="Q40" s="11">
        <f t="shared" si="13"/>
        <v>200</v>
      </c>
      <c r="R40" s="12">
        <f t="shared" si="14"/>
        <v>8</v>
      </c>
      <c r="S40" s="9" t="s">
        <v>38</v>
      </c>
      <c r="T40" s="8"/>
      <c r="U40" s="5" t="s">
        <v>105</v>
      </c>
      <c r="V40" s="14"/>
    </row>
    <row r="41" spans="1:22" ht="15.75" customHeight="1" x14ac:dyDescent="0.2">
      <c r="A41" s="139"/>
      <c r="B41" s="132"/>
      <c r="C41" s="8">
        <v>3</v>
      </c>
      <c r="D41" s="21" t="s">
        <v>106</v>
      </c>
      <c r="E41" s="9" t="s">
        <v>107</v>
      </c>
      <c r="F41" s="10" t="s">
        <v>108</v>
      </c>
      <c r="G41" s="8" t="s">
        <v>32</v>
      </c>
      <c r="H41" s="9">
        <v>4</v>
      </c>
      <c r="I41" s="9"/>
      <c r="J41" s="9">
        <v>2</v>
      </c>
      <c r="K41" s="9"/>
      <c r="L41" s="9">
        <v>1</v>
      </c>
      <c r="M41" s="9"/>
      <c r="N41" s="9">
        <v>3</v>
      </c>
      <c r="O41" s="9">
        <f t="shared" si="12"/>
        <v>108</v>
      </c>
      <c r="P41" s="9">
        <v>92</v>
      </c>
      <c r="Q41" s="11">
        <f t="shared" si="13"/>
        <v>200</v>
      </c>
      <c r="R41" s="12">
        <f t="shared" si="14"/>
        <v>8</v>
      </c>
      <c r="S41" s="9" t="s">
        <v>38</v>
      </c>
      <c r="T41" s="8"/>
      <c r="U41" s="5" t="s">
        <v>109</v>
      </c>
      <c r="V41" s="14"/>
    </row>
    <row r="42" spans="1:22" ht="15.75" customHeight="1" x14ac:dyDescent="0.2">
      <c r="A42" s="139"/>
      <c r="B42" s="132"/>
      <c r="C42" s="8">
        <v>4</v>
      </c>
      <c r="D42" s="21" t="s">
        <v>110</v>
      </c>
      <c r="E42" s="9" t="s">
        <v>111</v>
      </c>
      <c r="F42" s="10" t="s">
        <v>112</v>
      </c>
      <c r="G42" s="8" t="s">
        <v>52</v>
      </c>
      <c r="H42" s="9">
        <v>2</v>
      </c>
      <c r="I42" s="9"/>
      <c r="J42" s="9"/>
      <c r="K42" s="9"/>
      <c r="L42" s="9"/>
      <c r="M42" s="9"/>
      <c r="N42" s="9">
        <v>2</v>
      </c>
      <c r="O42" s="9">
        <f t="shared" si="12"/>
        <v>32</v>
      </c>
      <c r="P42" s="9">
        <v>18</v>
      </c>
      <c r="Q42" s="11">
        <f t="shared" si="13"/>
        <v>50</v>
      </c>
      <c r="R42" s="12">
        <f t="shared" si="14"/>
        <v>2</v>
      </c>
      <c r="S42" s="9" t="s">
        <v>33</v>
      </c>
      <c r="T42" s="9"/>
      <c r="U42" s="5" t="s">
        <v>92</v>
      </c>
      <c r="V42" s="14"/>
    </row>
    <row r="43" spans="1:22" ht="15.75" customHeight="1" x14ac:dyDescent="0.2">
      <c r="A43" s="139"/>
      <c r="B43" s="132"/>
      <c r="C43" s="8">
        <v>5</v>
      </c>
      <c r="D43" s="21" t="s">
        <v>113</v>
      </c>
      <c r="E43" s="25" t="s">
        <v>114</v>
      </c>
      <c r="F43" s="25" t="s">
        <v>115</v>
      </c>
      <c r="G43" s="8" t="s">
        <v>52</v>
      </c>
      <c r="H43" s="9"/>
      <c r="I43" s="9"/>
      <c r="J43" s="9">
        <v>2</v>
      </c>
      <c r="K43" s="9"/>
      <c r="L43" s="9"/>
      <c r="M43" s="9"/>
      <c r="N43" s="9">
        <v>2</v>
      </c>
      <c r="O43" s="9">
        <f t="shared" si="12"/>
        <v>32</v>
      </c>
      <c r="P43" s="9">
        <v>68</v>
      </c>
      <c r="Q43" s="11">
        <f t="shared" si="13"/>
        <v>100</v>
      </c>
      <c r="R43" s="12">
        <f t="shared" si="14"/>
        <v>4</v>
      </c>
      <c r="S43" s="9" t="s">
        <v>43</v>
      </c>
      <c r="T43" s="9"/>
      <c r="U43" s="5" t="s">
        <v>116</v>
      </c>
      <c r="V43" s="1"/>
    </row>
    <row r="44" spans="1:22" ht="15.75" customHeight="1" x14ac:dyDescent="0.2">
      <c r="A44" s="139"/>
      <c r="B44" s="132"/>
      <c r="C44" s="8">
        <v>6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9"/>
      <c r="O44" s="9">
        <f t="shared" si="12"/>
        <v>0</v>
      </c>
      <c r="P44" s="9"/>
      <c r="Q44" s="11">
        <f t="shared" si="13"/>
        <v>0</v>
      </c>
      <c r="R44" s="12">
        <f t="shared" si="14"/>
        <v>0</v>
      </c>
      <c r="S44" s="9"/>
      <c r="T44" s="8"/>
      <c r="V44" s="1"/>
    </row>
    <row r="45" spans="1:22" ht="15.75" customHeight="1" x14ac:dyDescent="0.2">
      <c r="A45" s="139"/>
      <c r="B45" s="102"/>
      <c r="C45" s="16"/>
      <c r="D45" s="16"/>
      <c r="E45" s="16"/>
      <c r="F45" s="16"/>
      <c r="G45" s="16" t="s">
        <v>54</v>
      </c>
      <c r="H45" s="19">
        <f t="shared" ref="H45:R45" si="15">SUM(H39:H44)</f>
        <v>14</v>
      </c>
      <c r="I45" s="19">
        <f t="shared" si="15"/>
        <v>0</v>
      </c>
      <c r="J45" s="19">
        <f t="shared" si="15"/>
        <v>8</v>
      </c>
      <c r="K45" s="19">
        <f t="shared" si="15"/>
        <v>0</v>
      </c>
      <c r="L45" s="19">
        <f t="shared" si="15"/>
        <v>2</v>
      </c>
      <c r="M45" s="19">
        <f t="shared" si="15"/>
        <v>0</v>
      </c>
      <c r="N45" s="19">
        <f t="shared" si="15"/>
        <v>13</v>
      </c>
      <c r="O45" s="19">
        <f t="shared" si="15"/>
        <v>373</v>
      </c>
      <c r="P45" s="19">
        <f t="shared" si="15"/>
        <v>377</v>
      </c>
      <c r="Q45" s="17">
        <f t="shared" si="15"/>
        <v>750</v>
      </c>
      <c r="R45" s="18">
        <f t="shared" si="15"/>
        <v>30</v>
      </c>
      <c r="S45" s="19"/>
      <c r="T45" s="20"/>
      <c r="V45" s="1"/>
    </row>
    <row r="46" spans="1:22" ht="15.75" customHeight="1" x14ac:dyDescent="0.2">
      <c r="A46" s="100"/>
      <c r="B46" s="110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7"/>
      <c r="T46" s="21"/>
      <c r="V46" s="1"/>
    </row>
    <row r="47" spans="1:22" ht="15.75" customHeight="1" x14ac:dyDescent="0.2">
      <c r="A47" s="137" t="s">
        <v>6</v>
      </c>
      <c r="B47" s="101" t="s">
        <v>7</v>
      </c>
      <c r="C47" s="101" t="s">
        <v>8</v>
      </c>
      <c r="D47" s="103" t="s">
        <v>9</v>
      </c>
      <c r="E47" s="103" t="s">
        <v>10</v>
      </c>
      <c r="F47" s="104" t="s">
        <v>11</v>
      </c>
      <c r="G47" s="101" t="s">
        <v>12</v>
      </c>
      <c r="H47" s="105" t="s">
        <v>13</v>
      </c>
      <c r="I47" s="106"/>
      <c r="J47" s="106"/>
      <c r="K47" s="106"/>
      <c r="L47" s="106"/>
      <c r="M47" s="107"/>
      <c r="N47" s="108" t="s">
        <v>14</v>
      </c>
      <c r="O47" s="4" t="s">
        <v>15</v>
      </c>
      <c r="P47" s="4" t="s">
        <v>16</v>
      </c>
      <c r="Q47" s="4" t="s">
        <v>17</v>
      </c>
      <c r="R47" s="109" t="s">
        <v>18</v>
      </c>
      <c r="S47" s="108" t="s">
        <v>19</v>
      </c>
      <c r="T47" s="108" t="s">
        <v>20</v>
      </c>
      <c r="V47" s="1"/>
    </row>
    <row r="48" spans="1:22" ht="15.75" customHeight="1" x14ac:dyDescent="0.2">
      <c r="A48" s="100"/>
      <c r="B48" s="102"/>
      <c r="C48" s="102"/>
      <c r="D48" s="102"/>
      <c r="E48" s="102"/>
      <c r="F48" s="102"/>
      <c r="G48" s="102"/>
      <c r="H48" s="3" t="s">
        <v>21</v>
      </c>
      <c r="I48" s="6" t="s">
        <v>22</v>
      </c>
      <c r="J48" s="6" t="s">
        <v>23</v>
      </c>
      <c r="K48" s="6" t="s">
        <v>24</v>
      </c>
      <c r="L48" s="6" t="s">
        <v>25</v>
      </c>
      <c r="M48" s="6" t="s">
        <v>26</v>
      </c>
      <c r="N48" s="102"/>
      <c r="O48" s="4" t="s">
        <v>27</v>
      </c>
      <c r="P48" s="4" t="s">
        <v>27</v>
      </c>
      <c r="Q48" s="4" t="s">
        <v>27</v>
      </c>
      <c r="R48" s="102"/>
      <c r="S48" s="102"/>
      <c r="T48" s="102"/>
      <c r="V48" s="1"/>
    </row>
    <row r="49" spans="1:48" s="220" customFormat="1" ht="15.75" customHeight="1" x14ac:dyDescent="0.2">
      <c r="A49" s="138" t="s">
        <v>76</v>
      </c>
      <c r="B49" s="131" t="s">
        <v>117</v>
      </c>
      <c r="C49" s="215">
        <v>1</v>
      </c>
      <c r="D49" s="216" t="s">
        <v>118</v>
      </c>
      <c r="E49" s="215" t="s">
        <v>119</v>
      </c>
      <c r="F49" s="215" t="s">
        <v>120</v>
      </c>
      <c r="G49" s="215" t="s">
        <v>32</v>
      </c>
      <c r="H49" s="215">
        <v>3</v>
      </c>
      <c r="I49" s="215"/>
      <c r="J49" s="215">
        <v>2</v>
      </c>
      <c r="K49" s="215"/>
      <c r="L49" s="215">
        <v>1</v>
      </c>
      <c r="M49" s="215">
        <v>1</v>
      </c>
      <c r="N49" s="215">
        <v>3</v>
      </c>
      <c r="O49" s="217">
        <f t="shared" ref="O49:O54" si="16">SUM(H49:L49)*15+N49</f>
        <v>93</v>
      </c>
      <c r="P49" s="217">
        <v>107</v>
      </c>
      <c r="Q49" s="218">
        <f t="shared" ref="Q49:Q54" si="17">O49+P49</f>
        <v>200</v>
      </c>
      <c r="R49" s="219">
        <f t="shared" ref="R49:R54" si="18">Q49/25</f>
        <v>8</v>
      </c>
      <c r="S49" s="217" t="s">
        <v>38</v>
      </c>
      <c r="T49" s="215"/>
      <c r="U49" s="5" t="s">
        <v>121</v>
      </c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</row>
    <row r="50" spans="1:48" s="220" customFormat="1" ht="15.75" customHeight="1" x14ac:dyDescent="0.2">
      <c r="A50" s="139"/>
      <c r="B50" s="132"/>
      <c r="C50" s="8">
        <v>2</v>
      </c>
      <c r="D50" s="221" t="s">
        <v>122</v>
      </c>
      <c r="E50" s="9" t="s">
        <v>123</v>
      </c>
      <c r="F50" s="9" t="s">
        <v>124</v>
      </c>
      <c r="G50" s="8" t="s">
        <v>32</v>
      </c>
      <c r="H50" s="8">
        <v>2</v>
      </c>
      <c r="I50" s="8"/>
      <c r="J50" s="8">
        <v>1</v>
      </c>
      <c r="K50" s="8"/>
      <c r="L50" s="8">
        <v>1</v>
      </c>
      <c r="M50" s="8"/>
      <c r="N50" s="8">
        <v>3</v>
      </c>
      <c r="O50" s="9">
        <f t="shared" si="16"/>
        <v>63</v>
      </c>
      <c r="P50" s="9">
        <v>87</v>
      </c>
      <c r="Q50" s="11">
        <f t="shared" si="17"/>
        <v>150</v>
      </c>
      <c r="R50" s="12">
        <f t="shared" si="18"/>
        <v>6</v>
      </c>
      <c r="S50" s="9" t="s">
        <v>43</v>
      </c>
      <c r="T50" s="9"/>
      <c r="U50" s="5" t="s">
        <v>125</v>
      </c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</row>
    <row r="51" spans="1:48" s="220" customFormat="1" ht="15.75" customHeight="1" x14ac:dyDescent="0.2">
      <c r="A51" s="139"/>
      <c r="B51" s="132"/>
      <c r="C51" s="215">
        <v>3</v>
      </c>
      <c r="D51" s="216" t="s">
        <v>126</v>
      </c>
      <c r="E51" s="215" t="s">
        <v>127</v>
      </c>
      <c r="F51" s="215" t="s">
        <v>128</v>
      </c>
      <c r="G51" s="215" t="s">
        <v>32</v>
      </c>
      <c r="H51" s="215">
        <v>4</v>
      </c>
      <c r="I51" s="215"/>
      <c r="J51" s="215">
        <v>2</v>
      </c>
      <c r="K51" s="215"/>
      <c r="L51" s="215">
        <v>1</v>
      </c>
      <c r="M51" s="215"/>
      <c r="N51" s="215">
        <v>3</v>
      </c>
      <c r="O51" s="217">
        <f t="shared" si="16"/>
        <v>108</v>
      </c>
      <c r="P51" s="217">
        <v>92</v>
      </c>
      <c r="Q51" s="218">
        <f t="shared" si="17"/>
        <v>200</v>
      </c>
      <c r="R51" s="219">
        <f t="shared" si="18"/>
        <v>8</v>
      </c>
      <c r="S51" s="217" t="s">
        <v>38</v>
      </c>
      <c r="T51" s="217"/>
      <c r="U51" s="5" t="s">
        <v>129</v>
      </c>
      <c r="V51" s="14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</row>
    <row r="52" spans="1:48" s="220" customFormat="1" ht="15.75" customHeight="1" x14ac:dyDescent="0.2">
      <c r="A52" s="139"/>
      <c r="B52" s="132"/>
      <c r="C52" s="215">
        <v>4</v>
      </c>
      <c r="D52" s="216" t="s">
        <v>130</v>
      </c>
      <c r="E52" s="216" t="s">
        <v>131</v>
      </c>
      <c r="F52" s="216" t="s">
        <v>132</v>
      </c>
      <c r="G52" s="215" t="s">
        <v>32</v>
      </c>
      <c r="H52" s="215"/>
      <c r="I52" s="215"/>
      <c r="J52" s="215">
        <v>3</v>
      </c>
      <c r="K52" s="215"/>
      <c r="L52" s="215"/>
      <c r="M52" s="215"/>
      <c r="N52" s="215">
        <v>3</v>
      </c>
      <c r="O52" s="217">
        <f t="shared" si="16"/>
        <v>48</v>
      </c>
      <c r="P52" s="217">
        <v>152</v>
      </c>
      <c r="Q52" s="218">
        <f t="shared" si="17"/>
        <v>200</v>
      </c>
      <c r="R52" s="219">
        <f t="shared" si="18"/>
        <v>8</v>
      </c>
      <c r="S52" s="217" t="s">
        <v>38</v>
      </c>
      <c r="T52" s="217"/>
      <c r="U52" s="5" t="s">
        <v>133</v>
      </c>
      <c r="V52" s="14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</row>
    <row r="53" spans="1:48" ht="15.75" customHeight="1" x14ac:dyDescent="0.2">
      <c r="A53" s="139"/>
      <c r="B53" s="132"/>
      <c r="C53" s="8">
        <v>5</v>
      </c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9">
        <f t="shared" si="16"/>
        <v>0</v>
      </c>
      <c r="P53" s="9"/>
      <c r="Q53" s="11">
        <f t="shared" si="17"/>
        <v>0</v>
      </c>
      <c r="R53" s="12">
        <f t="shared" si="18"/>
        <v>0</v>
      </c>
      <c r="S53" s="9"/>
      <c r="T53" s="9"/>
      <c r="V53" s="1"/>
    </row>
    <row r="54" spans="1:48" ht="15.75" customHeight="1" x14ac:dyDescent="0.2">
      <c r="A54" s="139"/>
      <c r="B54" s="132"/>
      <c r="C54" s="8">
        <v>6</v>
      </c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9">
        <f t="shared" si="16"/>
        <v>0</v>
      </c>
      <c r="P54" s="9"/>
      <c r="Q54" s="11">
        <f t="shared" si="17"/>
        <v>0</v>
      </c>
      <c r="R54" s="12">
        <f t="shared" si="18"/>
        <v>0</v>
      </c>
      <c r="S54" s="9"/>
      <c r="T54" s="9"/>
      <c r="V54" s="1"/>
    </row>
    <row r="55" spans="1:48" ht="15.75" customHeight="1" x14ac:dyDescent="0.2">
      <c r="A55" s="139"/>
      <c r="B55" s="102"/>
      <c r="C55" s="16"/>
      <c r="D55" s="16"/>
      <c r="E55" s="16"/>
      <c r="F55" s="16"/>
      <c r="G55" s="16" t="s">
        <v>54</v>
      </c>
      <c r="H55" s="19">
        <f t="shared" ref="H55:R55" si="19">SUM(H49:H54)</f>
        <v>9</v>
      </c>
      <c r="I55" s="19">
        <f t="shared" si="19"/>
        <v>0</v>
      </c>
      <c r="J55" s="19">
        <f t="shared" si="19"/>
        <v>8</v>
      </c>
      <c r="K55" s="19">
        <f t="shared" si="19"/>
        <v>0</v>
      </c>
      <c r="L55" s="19">
        <f t="shared" si="19"/>
        <v>3</v>
      </c>
      <c r="M55" s="19">
        <f t="shared" si="19"/>
        <v>1</v>
      </c>
      <c r="N55" s="17">
        <f t="shared" si="19"/>
        <v>12</v>
      </c>
      <c r="O55" s="17">
        <f t="shared" si="19"/>
        <v>312</v>
      </c>
      <c r="P55" s="17">
        <f t="shared" si="19"/>
        <v>438</v>
      </c>
      <c r="Q55" s="17">
        <f t="shared" si="19"/>
        <v>750</v>
      </c>
      <c r="R55" s="18">
        <f t="shared" si="19"/>
        <v>30</v>
      </c>
      <c r="S55" s="17"/>
      <c r="T55" s="20"/>
      <c r="V55" s="1"/>
    </row>
    <row r="56" spans="1:48" ht="15.75" customHeight="1" x14ac:dyDescent="0.2">
      <c r="A56" s="139"/>
      <c r="B56" s="110"/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7"/>
      <c r="T56" s="25"/>
      <c r="V56" s="1"/>
    </row>
    <row r="57" spans="1:48" ht="15.75" customHeight="1" x14ac:dyDescent="0.2">
      <c r="A57" s="139"/>
      <c r="B57" s="101" t="s">
        <v>7</v>
      </c>
      <c r="C57" s="101" t="s">
        <v>8</v>
      </c>
      <c r="D57" s="103" t="s">
        <v>9</v>
      </c>
      <c r="E57" s="103" t="s">
        <v>10</v>
      </c>
      <c r="F57" s="104" t="s">
        <v>11</v>
      </c>
      <c r="G57" s="101" t="s">
        <v>12</v>
      </c>
      <c r="H57" s="105" t="s">
        <v>13</v>
      </c>
      <c r="I57" s="106"/>
      <c r="J57" s="106"/>
      <c r="K57" s="106"/>
      <c r="L57" s="106"/>
      <c r="M57" s="107"/>
      <c r="N57" s="108" t="s">
        <v>14</v>
      </c>
      <c r="O57" s="4" t="s">
        <v>15</v>
      </c>
      <c r="P57" s="4" t="s">
        <v>16</v>
      </c>
      <c r="Q57" s="4" t="s">
        <v>17</v>
      </c>
      <c r="R57" s="109" t="s">
        <v>18</v>
      </c>
      <c r="S57" s="108" t="s">
        <v>19</v>
      </c>
      <c r="T57" s="108" t="s">
        <v>20</v>
      </c>
      <c r="V57" s="1"/>
    </row>
    <row r="58" spans="1:48" ht="15.75" customHeight="1" x14ac:dyDescent="0.2">
      <c r="A58" s="139"/>
      <c r="B58" s="102"/>
      <c r="C58" s="102"/>
      <c r="D58" s="102"/>
      <c r="E58" s="102"/>
      <c r="F58" s="102"/>
      <c r="G58" s="102"/>
      <c r="H58" s="3" t="s">
        <v>21</v>
      </c>
      <c r="I58" s="6" t="s">
        <v>22</v>
      </c>
      <c r="J58" s="6" t="s">
        <v>23</v>
      </c>
      <c r="K58" s="6" t="s">
        <v>24</v>
      </c>
      <c r="L58" s="6" t="s">
        <v>25</v>
      </c>
      <c r="M58" s="6" t="s">
        <v>26</v>
      </c>
      <c r="N58" s="102"/>
      <c r="O58" s="4" t="s">
        <v>27</v>
      </c>
      <c r="P58" s="4" t="s">
        <v>27</v>
      </c>
      <c r="Q58" s="4" t="s">
        <v>27</v>
      </c>
      <c r="R58" s="102"/>
      <c r="S58" s="102"/>
      <c r="T58" s="102"/>
      <c r="V58" s="1"/>
    </row>
    <row r="59" spans="1:48" s="220" customFormat="1" ht="15.75" customHeight="1" x14ac:dyDescent="0.2">
      <c r="A59" s="139"/>
      <c r="B59" s="131" t="s">
        <v>134</v>
      </c>
      <c r="C59" s="8">
        <v>1</v>
      </c>
      <c r="D59" s="221" t="s">
        <v>135</v>
      </c>
      <c r="E59" s="9" t="s">
        <v>136</v>
      </c>
      <c r="F59" s="9" t="s">
        <v>137</v>
      </c>
      <c r="G59" s="8" t="s">
        <v>32</v>
      </c>
      <c r="H59" s="9">
        <v>4</v>
      </c>
      <c r="I59" s="9"/>
      <c r="J59" s="9"/>
      <c r="K59" s="9"/>
      <c r="L59" s="9">
        <v>1</v>
      </c>
      <c r="M59" s="9"/>
      <c r="N59" s="9">
        <v>3</v>
      </c>
      <c r="O59" s="9">
        <f t="shared" ref="O59:O64" si="20">SUM(H59:L59)*15+N59</f>
        <v>78</v>
      </c>
      <c r="P59" s="9">
        <v>72</v>
      </c>
      <c r="Q59" s="11">
        <f t="shared" ref="Q59:Q64" si="21">O59+P59</f>
        <v>150</v>
      </c>
      <c r="R59" s="12">
        <f t="shared" ref="R59:R64" si="22">Q59/25</f>
        <v>6</v>
      </c>
      <c r="S59" s="9" t="s">
        <v>33</v>
      </c>
      <c r="T59" s="8"/>
      <c r="U59" s="5" t="s">
        <v>101</v>
      </c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</row>
    <row r="60" spans="1:48" s="220" customFormat="1" ht="18" customHeight="1" x14ac:dyDescent="0.2">
      <c r="A60" s="139"/>
      <c r="B60" s="132"/>
      <c r="C60" s="215">
        <v>2</v>
      </c>
      <c r="D60" s="222" t="s">
        <v>138</v>
      </c>
      <c r="E60" s="215" t="s">
        <v>139</v>
      </c>
      <c r="F60" s="215" t="s">
        <v>140</v>
      </c>
      <c r="G60" s="215" t="s">
        <v>32</v>
      </c>
      <c r="H60" s="217">
        <v>2</v>
      </c>
      <c r="I60" s="217"/>
      <c r="J60" s="217">
        <v>3</v>
      </c>
      <c r="K60" s="217"/>
      <c r="L60" s="217"/>
      <c r="M60" s="217"/>
      <c r="N60" s="217">
        <v>3</v>
      </c>
      <c r="O60" s="217">
        <f t="shared" si="20"/>
        <v>78</v>
      </c>
      <c r="P60" s="217">
        <v>122</v>
      </c>
      <c r="Q60" s="218">
        <f t="shared" si="21"/>
        <v>200</v>
      </c>
      <c r="R60" s="219">
        <f t="shared" si="22"/>
        <v>8</v>
      </c>
      <c r="S60" s="217" t="s">
        <v>38</v>
      </c>
      <c r="T60" s="215"/>
      <c r="U60" s="5" t="s">
        <v>141</v>
      </c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</row>
    <row r="61" spans="1:48" s="220" customFormat="1" ht="15.75" customHeight="1" x14ac:dyDescent="0.2">
      <c r="A61" s="139"/>
      <c r="B61" s="132"/>
      <c r="C61" s="8">
        <v>3</v>
      </c>
      <c r="D61" s="221" t="s">
        <v>142</v>
      </c>
      <c r="E61" s="9" t="s">
        <v>143</v>
      </c>
      <c r="F61" s="9" t="s">
        <v>144</v>
      </c>
      <c r="G61" s="8" t="s">
        <v>32</v>
      </c>
      <c r="H61" s="9">
        <v>3</v>
      </c>
      <c r="I61" s="9"/>
      <c r="J61" s="9">
        <v>2</v>
      </c>
      <c r="K61" s="9"/>
      <c r="L61" s="9"/>
      <c r="M61" s="9"/>
      <c r="N61" s="9">
        <v>3</v>
      </c>
      <c r="O61" s="9">
        <f t="shared" si="20"/>
        <v>78</v>
      </c>
      <c r="P61" s="9">
        <v>72</v>
      </c>
      <c r="Q61" s="11">
        <f t="shared" si="21"/>
        <v>150</v>
      </c>
      <c r="R61" s="12">
        <f t="shared" si="22"/>
        <v>6</v>
      </c>
      <c r="S61" s="9" t="s">
        <v>43</v>
      </c>
      <c r="T61" s="9"/>
      <c r="U61" s="5" t="s">
        <v>48</v>
      </c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</row>
    <row r="62" spans="1:48" s="220" customFormat="1" ht="15.75" customHeight="1" x14ac:dyDescent="0.2">
      <c r="A62" s="139"/>
      <c r="B62" s="132"/>
      <c r="C62" s="8">
        <v>4</v>
      </c>
      <c r="D62" s="221" t="s">
        <v>145</v>
      </c>
      <c r="E62" s="9" t="s">
        <v>146</v>
      </c>
      <c r="F62" s="9" t="s">
        <v>147</v>
      </c>
      <c r="G62" s="8" t="s">
        <v>32</v>
      </c>
      <c r="H62" s="9">
        <v>1</v>
      </c>
      <c r="I62" s="9"/>
      <c r="J62" s="9">
        <v>3</v>
      </c>
      <c r="K62" s="9"/>
      <c r="L62" s="9"/>
      <c r="M62" s="9"/>
      <c r="N62" s="9">
        <v>3</v>
      </c>
      <c r="O62" s="9">
        <f t="shared" si="20"/>
        <v>63</v>
      </c>
      <c r="P62" s="9">
        <v>37</v>
      </c>
      <c r="Q62" s="11">
        <f t="shared" si="21"/>
        <v>100</v>
      </c>
      <c r="R62" s="12">
        <f t="shared" si="22"/>
        <v>4</v>
      </c>
      <c r="S62" s="9" t="s">
        <v>43</v>
      </c>
      <c r="T62" s="9"/>
      <c r="U62" s="5" t="s">
        <v>148</v>
      </c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</row>
    <row r="63" spans="1:48" ht="15.75" customHeight="1" x14ac:dyDescent="0.2">
      <c r="A63" s="139"/>
      <c r="B63" s="132"/>
      <c r="C63" s="8">
        <v>5</v>
      </c>
      <c r="D63" s="21" t="s">
        <v>149</v>
      </c>
      <c r="E63" s="9" t="s">
        <v>150</v>
      </c>
      <c r="F63" s="9" t="s">
        <v>151</v>
      </c>
      <c r="G63" s="8" t="s">
        <v>32</v>
      </c>
      <c r="H63" s="9">
        <v>2</v>
      </c>
      <c r="I63" s="9"/>
      <c r="J63" s="9">
        <v>1</v>
      </c>
      <c r="K63" s="9"/>
      <c r="L63" s="9">
        <v>1</v>
      </c>
      <c r="M63" s="9"/>
      <c r="N63" s="9">
        <v>3</v>
      </c>
      <c r="O63" s="9">
        <f t="shared" si="20"/>
        <v>63</v>
      </c>
      <c r="P63" s="9">
        <v>87</v>
      </c>
      <c r="Q63" s="11">
        <f t="shared" si="21"/>
        <v>150</v>
      </c>
      <c r="R63" s="12">
        <f t="shared" si="22"/>
        <v>6</v>
      </c>
      <c r="S63" s="9" t="s">
        <v>38</v>
      </c>
      <c r="T63" s="9"/>
      <c r="U63" s="5" t="s">
        <v>125</v>
      </c>
      <c r="V63" s="1"/>
    </row>
    <row r="64" spans="1:48" ht="15.75" customHeight="1" x14ac:dyDescent="0.2">
      <c r="A64" s="139"/>
      <c r="B64" s="132"/>
      <c r="C64" s="8">
        <v>6</v>
      </c>
      <c r="D64" s="8"/>
      <c r="E64" s="8"/>
      <c r="F64" s="8"/>
      <c r="G64" s="8"/>
      <c r="H64" s="9"/>
      <c r="I64" s="9"/>
      <c r="J64" s="9"/>
      <c r="K64" s="9"/>
      <c r="L64" s="9"/>
      <c r="M64" s="9"/>
      <c r="N64" s="9"/>
      <c r="O64" s="9">
        <f t="shared" si="20"/>
        <v>0</v>
      </c>
      <c r="P64" s="9"/>
      <c r="Q64" s="11">
        <f t="shared" si="21"/>
        <v>0</v>
      </c>
      <c r="R64" s="12">
        <f t="shared" si="22"/>
        <v>0</v>
      </c>
      <c r="S64" s="9"/>
      <c r="T64" s="9"/>
      <c r="V64" s="1"/>
    </row>
    <row r="65" spans="1:48" ht="15.75" customHeight="1" x14ac:dyDescent="0.2">
      <c r="A65" s="139"/>
      <c r="B65" s="102"/>
      <c r="C65" s="16"/>
      <c r="D65" s="19"/>
      <c r="E65" s="19"/>
      <c r="F65" s="19"/>
      <c r="G65" s="16" t="s">
        <v>54</v>
      </c>
      <c r="H65" s="19">
        <f t="shared" ref="H65:R65" si="23">SUM(H59:H64)</f>
        <v>12</v>
      </c>
      <c r="I65" s="19">
        <f t="shared" si="23"/>
        <v>0</v>
      </c>
      <c r="J65" s="19">
        <f t="shared" si="23"/>
        <v>9</v>
      </c>
      <c r="K65" s="19">
        <f t="shared" si="23"/>
        <v>0</v>
      </c>
      <c r="L65" s="19">
        <f t="shared" si="23"/>
        <v>2</v>
      </c>
      <c r="M65" s="19">
        <f t="shared" si="23"/>
        <v>0</v>
      </c>
      <c r="N65" s="17">
        <f t="shared" si="23"/>
        <v>15</v>
      </c>
      <c r="O65" s="17">
        <f t="shared" si="23"/>
        <v>360</v>
      </c>
      <c r="P65" s="17">
        <f t="shared" si="23"/>
        <v>390</v>
      </c>
      <c r="Q65" s="17">
        <f t="shared" si="23"/>
        <v>750</v>
      </c>
      <c r="R65" s="18">
        <f t="shared" si="23"/>
        <v>30</v>
      </c>
      <c r="S65" s="19"/>
      <c r="T65" s="20"/>
      <c r="V65" s="1"/>
    </row>
    <row r="66" spans="1:48" ht="15.75" customHeight="1" x14ac:dyDescent="0.2">
      <c r="A66" s="100"/>
      <c r="B66" s="110"/>
      <c r="C66" s="106"/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7"/>
      <c r="T66" s="21"/>
      <c r="V66" s="1"/>
    </row>
    <row r="67" spans="1:48" ht="15.75" customHeight="1" x14ac:dyDescent="0.2">
      <c r="A67" s="137" t="s">
        <v>6</v>
      </c>
      <c r="B67" s="101" t="s">
        <v>7</v>
      </c>
      <c r="C67" s="101" t="s">
        <v>8</v>
      </c>
      <c r="D67" s="103" t="s">
        <v>9</v>
      </c>
      <c r="E67" s="103" t="s">
        <v>10</v>
      </c>
      <c r="F67" s="104" t="s">
        <v>11</v>
      </c>
      <c r="G67" s="101" t="s">
        <v>12</v>
      </c>
      <c r="H67" s="105" t="s">
        <v>13</v>
      </c>
      <c r="I67" s="106"/>
      <c r="J67" s="106"/>
      <c r="K67" s="106"/>
      <c r="L67" s="106"/>
      <c r="M67" s="107"/>
      <c r="N67" s="108" t="s">
        <v>14</v>
      </c>
      <c r="O67" s="4" t="s">
        <v>15</v>
      </c>
      <c r="P67" s="4" t="s">
        <v>16</v>
      </c>
      <c r="Q67" s="4" t="s">
        <v>17</v>
      </c>
      <c r="R67" s="109" t="s">
        <v>18</v>
      </c>
      <c r="S67" s="108" t="s">
        <v>19</v>
      </c>
      <c r="T67" s="108" t="s">
        <v>20</v>
      </c>
      <c r="V67" s="1"/>
    </row>
    <row r="68" spans="1:48" ht="15.75" customHeight="1" x14ac:dyDescent="0.2">
      <c r="A68" s="100"/>
      <c r="B68" s="102"/>
      <c r="C68" s="102"/>
      <c r="D68" s="102"/>
      <c r="E68" s="102"/>
      <c r="F68" s="102"/>
      <c r="G68" s="102"/>
      <c r="H68" s="3" t="s">
        <v>21</v>
      </c>
      <c r="I68" s="6" t="s">
        <v>22</v>
      </c>
      <c r="J68" s="6" t="s">
        <v>23</v>
      </c>
      <c r="K68" s="6" t="s">
        <v>24</v>
      </c>
      <c r="L68" s="6" t="s">
        <v>25</v>
      </c>
      <c r="M68" s="6" t="s">
        <v>26</v>
      </c>
      <c r="N68" s="102"/>
      <c r="O68" s="4" t="s">
        <v>27</v>
      </c>
      <c r="P68" s="4" t="s">
        <v>27</v>
      </c>
      <c r="Q68" s="4" t="s">
        <v>27</v>
      </c>
      <c r="R68" s="102"/>
      <c r="S68" s="102"/>
      <c r="T68" s="102"/>
      <c r="V68" s="1"/>
    </row>
    <row r="69" spans="1:48" s="220" customFormat="1" ht="15.75" customHeight="1" x14ac:dyDescent="0.2">
      <c r="A69" s="138" t="s">
        <v>97</v>
      </c>
      <c r="B69" s="131" t="s">
        <v>152</v>
      </c>
      <c r="C69" s="8">
        <v>1</v>
      </c>
      <c r="D69" s="223" t="s">
        <v>153</v>
      </c>
      <c r="E69" s="8" t="s">
        <v>154</v>
      </c>
      <c r="F69" s="8" t="s">
        <v>155</v>
      </c>
      <c r="G69" s="8" t="s">
        <v>32</v>
      </c>
      <c r="H69" s="9">
        <v>2</v>
      </c>
      <c r="I69" s="9"/>
      <c r="J69" s="9">
        <v>2</v>
      </c>
      <c r="K69" s="9"/>
      <c r="L69" s="9">
        <v>1</v>
      </c>
      <c r="M69" s="9"/>
      <c r="N69" s="9">
        <v>3</v>
      </c>
      <c r="O69" s="9">
        <f t="shared" ref="O69:O73" si="24">SUM(H69:L69)*15+N69</f>
        <v>78</v>
      </c>
      <c r="P69" s="9">
        <v>97</v>
      </c>
      <c r="Q69" s="11">
        <f t="shared" ref="Q69:Q73" si="25">O69+P69</f>
        <v>175</v>
      </c>
      <c r="R69" s="12">
        <f t="shared" ref="R69:R73" si="26">Q69/25</f>
        <v>7</v>
      </c>
      <c r="S69" s="9" t="s">
        <v>38</v>
      </c>
      <c r="T69" s="8"/>
      <c r="U69" s="5" t="s">
        <v>156</v>
      </c>
      <c r="V69" s="14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</row>
    <row r="70" spans="1:48" s="220" customFormat="1" ht="15.75" customHeight="1" x14ac:dyDescent="0.2">
      <c r="A70" s="139"/>
      <c r="B70" s="132"/>
      <c r="C70" s="215">
        <v>2</v>
      </c>
      <c r="D70" s="223" t="s">
        <v>157</v>
      </c>
      <c r="E70" s="215" t="s">
        <v>158</v>
      </c>
      <c r="F70" s="215" t="s">
        <v>159</v>
      </c>
      <c r="G70" s="215" t="s">
        <v>32</v>
      </c>
      <c r="H70" s="217">
        <v>3</v>
      </c>
      <c r="I70" s="217"/>
      <c r="J70" s="217">
        <v>2</v>
      </c>
      <c r="K70" s="217"/>
      <c r="L70" s="217">
        <v>1</v>
      </c>
      <c r="M70" s="217"/>
      <c r="N70" s="217">
        <v>3</v>
      </c>
      <c r="O70" s="217">
        <f t="shared" si="24"/>
        <v>93</v>
      </c>
      <c r="P70" s="217">
        <v>82</v>
      </c>
      <c r="Q70" s="218">
        <f t="shared" si="25"/>
        <v>175</v>
      </c>
      <c r="R70" s="219">
        <f t="shared" si="26"/>
        <v>7</v>
      </c>
      <c r="S70" s="217" t="s">
        <v>38</v>
      </c>
      <c r="T70" s="215"/>
      <c r="U70" s="5" t="s">
        <v>160</v>
      </c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</row>
    <row r="71" spans="1:48" s="220" customFormat="1" ht="15.75" customHeight="1" x14ac:dyDescent="0.2">
      <c r="A71" s="139"/>
      <c r="B71" s="132"/>
      <c r="C71" s="215">
        <v>3</v>
      </c>
      <c r="D71" s="223" t="s">
        <v>161</v>
      </c>
      <c r="E71" s="215" t="s">
        <v>162</v>
      </c>
      <c r="F71" s="215" t="s">
        <v>163</v>
      </c>
      <c r="G71" s="215" t="s">
        <v>32</v>
      </c>
      <c r="H71" s="217">
        <v>2</v>
      </c>
      <c r="I71" s="217"/>
      <c r="J71" s="217">
        <v>2</v>
      </c>
      <c r="K71" s="217"/>
      <c r="L71" s="217"/>
      <c r="M71" s="217"/>
      <c r="N71" s="217">
        <v>3</v>
      </c>
      <c r="O71" s="217">
        <f t="shared" si="24"/>
        <v>63</v>
      </c>
      <c r="P71" s="217">
        <v>87</v>
      </c>
      <c r="Q71" s="218">
        <f t="shared" si="25"/>
        <v>150</v>
      </c>
      <c r="R71" s="219">
        <f t="shared" si="26"/>
        <v>6</v>
      </c>
      <c r="S71" s="217" t="s">
        <v>38</v>
      </c>
      <c r="T71" s="215"/>
      <c r="U71" s="5" t="s">
        <v>96</v>
      </c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</row>
    <row r="72" spans="1:48" s="220" customFormat="1" ht="15.75" customHeight="1" x14ac:dyDescent="0.2">
      <c r="A72" s="139"/>
      <c r="B72" s="132"/>
      <c r="C72" s="8">
        <v>4</v>
      </c>
      <c r="D72" s="224" t="s">
        <v>164</v>
      </c>
      <c r="E72" s="9" t="s">
        <v>165</v>
      </c>
      <c r="F72" s="9" t="s">
        <v>166</v>
      </c>
      <c r="G72" s="8" t="s">
        <v>32</v>
      </c>
      <c r="H72" s="9">
        <v>2</v>
      </c>
      <c r="I72" s="9"/>
      <c r="J72" s="9"/>
      <c r="K72" s="9"/>
      <c r="L72" s="9"/>
      <c r="M72" s="9">
        <v>1</v>
      </c>
      <c r="N72" s="9">
        <v>2</v>
      </c>
      <c r="O72" s="9">
        <f t="shared" si="24"/>
        <v>32</v>
      </c>
      <c r="P72" s="9">
        <v>68</v>
      </c>
      <c r="Q72" s="11">
        <f t="shared" si="25"/>
        <v>100</v>
      </c>
      <c r="R72" s="12">
        <f t="shared" si="26"/>
        <v>4</v>
      </c>
      <c r="S72" s="9" t="s">
        <v>43</v>
      </c>
      <c r="T72" s="9"/>
      <c r="U72" s="5" t="s">
        <v>167</v>
      </c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</row>
    <row r="73" spans="1:48" s="220" customFormat="1" ht="15.75" customHeight="1" x14ac:dyDescent="0.2">
      <c r="A73" s="139"/>
      <c r="B73" s="132"/>
      <c r="C73" s="215">
        <v>5</v>
      </c>
      <c r="D73" s="223" t="s">
        <v>168</v>
      </c>
      <c r="E73" s="217" t="s">
        <v>169</v>
      </c>
      <c r="F73" s="215" t="s">
        <v>170</v>
      </c>
      <c r="G73" s="215" t="s">
        <v>32</v>
      </c>
      <c r="H73" s="217">
        <v>3</v>
      </c>
      <c r="I73" s="217"/>
      <c r="J73" s="217">
        <v>2</v>
      </c>
      <c r="K73" s="217"/>
      <c r="L73" s="217"/>
      <c r="M73" s="217"/>
      <c r="N73" s="217">
        <v>3</v>
      </c>
      <c r="O73" s="217">
        <f t="shared" si="24"/>
        <v>78</v>
      </c>
      <c r="P73" s="217">
        <v>72</v>
      </c>
      <c r="Q73" s="218">
        <f t="shared" si="25"/>
        <v>150</v>
      </c>
      <c r="R73" s="219">
        <f t="shared" si="26"/>
        <v>6</v>
      </c>
      <c r="S73" s="217" t="s">
        <v>38</v>
      </c>
      <c r="T73" s="217"/>
      <c r="U73" s="5" t="s">
        <v>171</v>
      </c>
      <c r="V73" s="14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</row>
    <row r="74" spans="1:48" ht="15.75" customHeight="1" x14ac:dyDescent="0.2">
      <c r="A74" s="139"/>
      <c r="B74" s="102"/>
      <c r="C74" s="16"/>
      <c r="D74" s="19"/>
      <c r="E74" s="19"/>
      <c r="F74" s="19"/>
      <c r="G74" s="16" t="s">
        <v>54</v>
      </c>
      <c r="H74" s="19">
        <f t="shared" ref="H74:R74" si="27">SUM(H69:H73)</f>
        <v>12</v>
      </c>
      <c r="I74" s="19">
        <f t="shared" si="27"/>
        <v>0</v>
      </c>
      <c r="J74" s="19">
        <f t="shared" si="27"/>
        <v>8</v>
      </c>
      <c r="K74" s="19">
        <f t="shared" si="27"/>
        <v>0</v>
      </c>
      <c r="L74" s="19">
        <f t="shared" si="27"/>
        <v>2</v>
      </c>
      <c r="M74" s="19">
        <f t="shared" si="27"/>
        <v>1</v>
      </c>
      <c r="N74" s="17">
        <f t="shared" si="27"/>
        <v>14</v>
      </c>
      <c r="O74" s="17">
        <f t="shared" si="27"/>
        <v>344</v>
      </c>
      <c r="P74" s="17">
        <f t="shared" si="27"/>
        <v>406</v>
      </c>
      <c r="Q74" s="17">
        <f t="shared" si="27"/>
        <v>750</v>
      </c>
      <c r="R74" s="27">
        <f t="shared" si="27"/>
        <v>30</v>
      </c>
      <c r="S74" s="19"/>
      <c r="T74" s="20"/>
      <c r="V74" s="1"/>
    </row>
    <row r="75" spans="1:48" ht="15.75" customHeight="1" x14ac:dyDescent="0.2">
      <c r="A75" s="139"/>
      <c r="B75" s="110"/>
      <c r="C75" s="106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7"/>
      <c r="T75" s="25"/>
      <c r="V75" s="1"/>
    </row>
    <row r="76" spans="1:48" ht="15.75" customHeight="1" x14ac:dyDescent="0.2">
      <c r="A76" s="139"/>
      <c r="B76" s="101" t="s">
        <v>7</v>
      </c>
      <c r="C76" s="101" t="s">
        <v>8</v>
      </c>
      <c r="D76" s="103" t="s">
        <v>9</v>
      </c>
      <c r="E76" s="103" t="s">
        <v>10</v>
      </c>
      <c r="F76" s="104" t="s">
        <v>11</v>
      </c>
      <c r="G76" s="101" t="s">
        <v>12</v>
      </c>
      <c r="H76" s="105" t="s">
        <v>13</v>
      </c>
      <c r="I76" s="106"/>
      <c r="J76" s="106"/>
      <c r="K76" s="106"/>
      <c r="L76" s="106"/>
      <c r="M76" s="107"/>
      <c r="N76" s="108" t="s">
        <v>14</v>
      </c>
      <c r="O76" s="4" t="s">
        <v>15</v>
      </c>
      <c r="P76" s="4" t="s">
        <v>16</v>
      </c>
      <c r="Q76" s="4" t="s">
        <v>17</v>
      </c>
      <c r="R76" s="109" t="s">
        <v>18</v>
      </c>
      <c r="S76" s="108" t="s">
        <v>19</v>
      </c>
      <c r="T76" s="108" t="s">
        <v>20</v>
      </c>
      <c r="V76" s="1"/>
    </row>
    <row r="77" spans="1:48" ht="15.75" customHeight="1" x14ac:dyDescent="0.2">
      <c r="A77" s="139"/>
      <c r="B77" s="102"/>
      <c r="C77" s="102"/>
      <c r="D77" s="102"/>
      <c r="E77" s="102"/>
      <c r="F77" s="102"/>
      <c r="G77" s="102"/>
      <c r="H77" s="3" t="s">
        <v>21</v>
      </c>
      <c r="I77" s="6" t="s">
        <v>22</v>
      </c>
      <c r="J77" s="6" t="s">
        <v>23</v>
      </c>
      <c r="K77" s="6" t="s">
        <v>24</v>
      </c>
      <c r="L77" s="6" t="s">
        <v>25</v>
      </c>
      <c r="M77" s="6" t="s">
        <v>26</v>
      </c>
      <c r="N77" s="102"/>
      <c r="O77" s="4" t="s">
        <v>27</v>
      </c>
      <c r="P77" s="4" t="s">
        <v>27</v>
      </c>
      <c r="Q77" s="4" t="s">
        <v>27</v>
      </c>
      <c r="R77" s="102"/>
      <c r="S77" s="102"/>
      <c r="T77" s="102"/>
      <c r="V77" s="1"/>
    </row>
    <row r="78" spans="1:48" s="220" customFormat="1" ht="15.75" customHeight="1" x14ac:dyDescent="0.2">
      <c r="A78" s="139"/>
      <c r="B78" s="131" t="s">
        <v>172</v>
      </c>
      <c r="C78" s="8">
        <v>1</v>
      </c>
      <c r="D78" s="225" t="s">
        <v>173</v>
      </c>
      <c r="E78" s="9" t="s">
        <v>174</v>
      </c>
      <c r="F78" s="9" t="s">
        <v>175</v>
      </c>
      <c r="G78" s="8" t="s">
        <v>32</v>
      </c>
      <c r="H78" s="9">
        <v>1</v>
      </c>
      <c r="I78" s="9"/>
      <c r="J78" s="9">
        <v>3</v>
      </c>
      <c r="K78" s="9"/>
      <c r="L78" s="9"/>
      <c r="M78" s="9">
        <v>1</v>
      </c>
      <c r="N78" s="9">
        <v>3</v>
      </c>
      <c r="O78" s="9">
        <f t="shared" ref="O78:O82" si="28">SUM(H78:L78)*15+N78</f>
        <v>63</v>
      </c>
      <c r="P78" s="9">
        <v>87</v>
      </c>
      <c r="Q78" s="11">
        <f t="shared" ref="Q78:Q82" si="29">O78+P78</f>
        <v>150</v>
      </c>
      <c r="R78" s="12">
        <f t="shared" ref="R78:R82" si="30">Q78/25</f>
        <v>6</v>
      </c>
      <c r="S78" s="9" t="s">
        <v>38</v>
      </c>
      <c r="T78" s="9"/>
      <c r="U78" s="5" t="s">
        <v>176</v>
      </c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</row>
    <row r="79" spans="1:48" s="220" customFormat="1" ht="15.75" customHeight="1" x14ac:dyDescent="0.2">
      <c r="A79" s="139"/>
      <c r="B79" s="132"/>
      <c r="C79" s="215">
        <v>2</v>
      </c>
      <c r="D79" s="223" t="s">
        <v>177</v>
      </c>
      <c r="E79" s="215" t="s">
        <v>178</v>
      </c>
      <c r="F79" s="215" t="s">
        <v>179</v>
      </c>
      <c r="G79" s="215" t="s">
        <v>32</v>
      </c>
      <c r="H79" s="217">
        <v>3</v>
      </c>
      <c r="I79" s="217"/>
      <c r="J79" s="217">
        <v>2</v>
      </c>
      <c r="K79" s="217"/>
      <c r="L79" s="217"/>
      <c r="M79" s="217"/>
      <c r="N79" s="217">
        <v>3</v>
      </c>
      <c r="O79" s="217">
        <f t="shared" si="28"/>
        <v>78</v>
      </c>
      <c r="P79" s="217">
        <v>72</v>
      </c>
      <c r="Q79" s="218">
        <f t="shared" si="29"/>
        <v>150</v>
      </c>
      <c r="R79" s="219">
        <f t="shared" si="30"/>
        <v>6</v>
      </c>
      <c r="S79" s="217" t="s">
        <v>38</v>
      </c>
      <c r="T79" s="215"/>
      <c r="U79" s="5" t="s">
        <v>171</v>
      </c>
      <c r="V79" s="14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</row>
    <row r="80" spans="1:48" s="220" customFormat="1" ht="15.75" customHeight="1" x14ac:dyDescent="0.2">
      <c r="A80" s="139"/>
      <c r="B80" s="132"/>
      <c r="C80" s="8">
        <v>3</v>
      </c>
      <c r="D80" s="225" t="s">
        <v>180</v>
      </c>
      <c r="E80" s="9" t="s">
        <v>181</v>
      </c>
      <c r="F80" s="9" t="s">
        <v>182</v>
      </c>
      <c r="G80" s="8" t="s">
        <v>32</v>
      </c>
      <c r="H80" s="9">
        <v>3</v>
      </c>
      <c r="I80" s="9"/>
      <c r="J80" s="9">
        <v>2</v>
      </c>
      <c r="K80" s="9"/>
      <c r="L80" s="9"/>
      <c r="M80" s="9">
        <v>1</v>
      </c>
      <c r="N80" s="9">
        <v>3</v>
      </c>
      <c r="O80" s="9">
        <f t="shared" si="28"/>
        <v>78</v>
      </c>
      <c r="P80" s="9">
        <v>72</v>
      </c>
      <c r="Q80" s="11">
        <f t="shared" si="29"/>
        <v>150</v>
      </c>
      <c r="R80" s="12">
        <f t="shared" si="30"/>
        <v>6</v>
      </c>
      <c r="S80" s="9" t="s">
        <v>38</v>
      </c>
      <c r="T80" s="8"/>
      <c r="U80" s="5" t="s">
        <v>48</v>
      </c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</row>
    <row r="81" spans="1:48" s="220" customFormat="1" ht="15.75" customHeight="1" x14ac:dyDescent="0.2">
      <c r="A81" s="139"/>
      <c r="B81" s="132"/>
      <c r="C81" s="8">
        <v>4</v>
      </c>
      <c r="D81" s="224" t="s">
        <v>183</v>
      </c>
      <c r="E81" s="9" t="s">
        <v>184</v>
      </c>
      <c r="F81" s="9" t="s">
        <v>185</v>
      </c>
      <c r="G81" s="8" t="s">
        <v>32</v>
      </c>
      <c r="H81" s="9">
        <v>2</v>
      </c>
      <c r="I81" s="9"/>
      <c r="J81" s="9"/>
      <c r="K81" s="9"/>
      <c r="L81" s="9">
        <v>1</v>
      </c>
      <c r="M81" s="9">
        <v>1</v>
      </c>
      <c r="N81" s="9">
        <v>3</v>
      </c>
      <c r="O81" s="9">
        <f t="shared" si="28"/>
        <v>48</v>
      </c>
      <c r="P81" s="9">
        <v>102</v>
      </c>
      <c r="Q81" s="11">
        <f t="shared" si="29"/>
        <v>150</v>
      </c>
      <c r="R81" s="12">
        <f t="shared" si="30"/>
        <v>6</v>
      </c>
      <c r="S81" s="9" t="s">
        <v>33</v>
      </c>
      <c r="T81" s="9"/>
      <c r="U81" s="5" t="s">
        <v>186</v>
      </c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</row>
    <row r="82" spans="1:48" s="220" customFormat="1" ht="15.75" customHeight="1" x14ac:dyDescent="0.2">
      <c r="A82" s="139"/>
      <c r="B82" s="132"/>
      <c r="C82" s="8">
        <v>5</v>
      </c>
      <c r="D82" s="224" t="s">
        <v>187</v>
      </c>
      <c r="E82" s="9" t="s">
        <v>188</v>
      </c>
      <c r="F82" s="9" t="s">
        <v>189</v>
      </c>
      <c r="G82" s="8" t="s">
        <v>32</v>
      </c>
      <c r="H82" s="9">
        <v>1</v>
      </c>
      <c r="I82" s="9"/>
      <c r="J82" s="9"/>
      <c r="K82" s="9">
        <v>3</v>
      </c>
      <c r="L82" s="9"/>
      <c r="M82" s="9">
        <v>1</v>
      </c>
      <c r="N82" s="9">
        <v>2</v>
      </c>
      <c r="O82" s="9">
        <f t="shared" si="28"/>
        <v>62</v>
      </c>
      <c r="P82" s="9">
        <v>88</v>
      </c>
      <c r="Q82" s="11">
        <f t="shared" si="29"/>
        <v>150</v>
      </c>
      <c r="R82" s="12">
        <f t="shared" si="30"/>
        <v>6</v>
      </c>
      <c r="S82" s="9" t="s">
        <v>38</v>
      </c>
      <c r="T82" s="9"/>
      <c r="U82" s="5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</row>
    <row r="83" spans="1:48" ht="15.75" customHeight="1" x14ac:dyDescent="0.2">
      <c r="A83" s="100"/>
      <c r="B83" s="102"/>
      <c r="C83" s="16"/>
      <c r="D83" s="16"/>
      <c r="E83" s="16"/>
      <c r="F83" s="16"/>
      <c r="G83" s="16" t="s">
        <v>54</v>
      </c>
      <c r="H83" s="19">
        <f t="shared" ref="H83:R83" si="31">SUM(H78:H82)</f>
        <v>10</v>
      </c>
      <c r="I83" s="19">
        <f t="shared" si="31"/>
        <v>0</v>
      </c>
      <c r="J83" s="19">
        <f t="shared" si="31"/>
        <v>7</v>
      </c>
      <c r="K83" s="19">
        <f t="shared" si="31"/>
        <v>3</v>
      </c>
      <c r="L83" s="19">
        <f t="shared" si="31"/>
        <v>1</v>
      </c>
      <c r="M83" s="19">
        <f t="shared" si="31"/>
        <v>4</v>
      </c>
      <c r="N83" s="17">
        <f t="shared" si="31"/>
        <v>14</v>
      </c>
      <c r="O83" s="17">
        <f t="shared" si="31"/>
        <v>329</v>
      </c>
      <c r="P83" s="17">
        <f t="shared" si="31"/>
        <v>421</v>
      </c>
      <c r="Q83" s="17">
        <f t="shared" si="31"/>
        <v>750</v>
      </c>
      <c r="R83" s="27">
        <f t="shared" si="31"/>
        <v>30</v>
      </c>
      <c r="S83" s="19"/>
      <c r="T83" s="20"/>
      <c r="V83" s="1"/>
    </row>
    <row r="84" spans="1:48" ht="15.75" customHeight="1" x14ac:dyDescent="0.2">
      <c r="A84" s="28"/>
      <c r="B84" s="154"/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7"/>
      <c r="V84" s="1"/>
    </row>
    <row r="85" spans="1:48" ht="15.75" customHeight="1" x14ac:dyDescent="0.2">
      <c r="A85" s="29"/>
      <c r="B85" s="144"/>
      <c r="C85" s="106"/>
      <c r="D85" s="106"/>
      <c r="E85" s="106"/>
      <c r="F85" s="107"/>
      <c r="G85" s="30" t="s">
        <v>54</v>
      </c>
      <c r="H85" s="17">
        <f t="shared" ref="H85:R85" si="32">SUM(H15,H25,H35,H45,H55,H65,H74,H83)</f>
        <v>93</v>
      </c>
      <c r="I85" s="17">
        <f t="shared" si="32"/>
        <v>4</v>
      </c>
      <c r="J85" s="17">
        <f t="shared" si="32"/>
        <v>61</v>
      </c>
      <c r="K85" s="17">
        <f t="shared" si="32"/>
        <v>3</v>
      </c>
      <c r="L85" s="17">
        <f t="shared" si="32"/>
        <v>21</v>
      </c>
      <c r="M85" s="17">
        <f t="shared" si="32"/>
        <v>9</v>
      </c>
      <c r="N85" s="17">
        <f t="shared" si="32"/>
        <v>110</v>
      </c>
      <c r="O85" s="17">
        <f t="shared" si="32"/>
        <v>2840</v>
      </c>
      <c r="P85" s="17">
        <f t="shared" si="32"/>
        <v>3160</v>
      </c>
      <c r="Q85" s="17">
        <f t="shared" si="32"/>
        <v>6000</v>
      </c>
      <c r="R85" s="27">
        <f t="shared" si="32"/>
        <v>240</v>
      </c>
      <c r="S85" s="19"/>
      <c r="T85" s="31" t="s">
        <v>190</v>
      </c>
      <c r="V85" s="1"/>
    </row>
    <row r="86" spans="1:48" ht="8.25" customHeight="1" x14ac:dyDescent="0.2">
      <c r="A86" s="155"/>
      <c r="B86" s="106"/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7"/>
      <c r="V86" s="1"/>
    </row>
    <row r="87" spans="1:48" ht="15.75" customHeight="1" x14ac:dyDescent="0.2">
      <c r="A87" s="151" t="s">
        <v>191</v>
      </c>
      <c r="B87" s="106"/>
      <c r="C87" s="10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7"/>
      <c r="V87" s="1"/>
    </row>
    <row r="88" spans="1:48" ht="15.75" customHeight="1" x14ac:dyDescent="0.2">
      <c r="A88" s="140" t="s">
        <v>192</v>
      </c>
      <c r="B88" s="141"/>
      <c r="C88" s="32" t="s">
        <v>193</v>
      </c>
      <c r="D88" s="145" t="s">
        <v>194</v>
      </c>
      <c r="E88" s="107"/>
      <c r="F88" s="146" t="s">
        <v>195</v>
      </c>
      <c r="G88" s="141"/>
      <c r="H88" s="32" t="s">
        <v>43</v>
      </c>
      <c r="I88" s="145" t="s">
        <v>196</v>
      </c>
      <c r="J88" s="106"/>
      <c r="K88" s="107"/>
      <c r="L88" s="33"/>
      <c r="M88" s="152" t="s">
        <v>197</v>
      </c>
      <c r="N88" s="107"/>
      <c r="O88" s="145" t="s">
        <v>198</v>
      </c>
      <c r="P88" s="106"/>
      <c r="Q88" s="107"/>
      <c r="R88" s="34"/>
      <c r="S88" s="35"/>
      <c r="T88" s="153"/>
      <c r="V88" s="1"/>
    </row>
    <row r="89" spans="1:48" ht="15.75" customHeight="1" x14ac:dyDescent="0.2">
      <c r="A89" s="117"/>
      <c r="B89" s="119"/>
      <c r="C89" s="32" t="s">
        <v>199</v>
      </c>
      <c r="D89" s="145" t="s">
        <v>200</v>
      </c>
      <c r="E89" s="107"/>
      <c r="F89" s="128"/>
      <c r="G89" s="119"/>
      <c r="H89" s="32" t="s">
        <v>38</v>
      </c>
      <c r="I89" s="145" t="s">
        <v>201</v>
      </c>
      <c r="J89" s="106"/>
      <c r="K89" s="107"/>
      <c r="L89" s="33"/>
      <c r="M89" s="152" t="s">
        <v>202</v>
      </c>
      <c r="N89" s="107"/>
      <c r="O89" s="145" t="s">
        <v>203</v>
      </c>
      <c r="P89" s="106"/>
      <c r="Q89" s="107"/>
      <c r="R89" s="34"/>
      <c r="S89" s="35"/>
      <c r="T89" s="132"/>
      <c r="V89" s="1"/>
    </row>
    <row r="90" spans="1:48" ht="15.75" customHeight="1" x14ac:dyDescent="0.2">
      <c r="A90" s="117"/>
      <c r="B90" s="119"/>
      <c r="C90" s="32" t="s">
        <v>204</v>
      </c>
      <c r="D90" s="145" t="s">
        <v>205</v>
      </c>
      <c r="E90" s="107"/>
      <c r="F90" s="128"/>
      <c r="G90" s="119"/>
      <c r="H90" s="32" t="s">
        <v>33</v>
      </c>
      <c r="I90" s="145" t="s">
        <v>206</v>
      </c>
      <c r="J90" s="106"/>
      <c r="K90" s="107"/>
      <c r="L90" s="33"/>
      <c r="M90" s="152" t="s">
        <v>207</v>
      </c>
      <c r="N90" s="107"/>
      <c r="O90" s="145" t="s">
        <v>208</v>
      </c>
      <c r="P90" s="106"/>
      <c r="Q90" s="107"/>
      <c r="R90" s="34"/>
      <c r="S90" s="35"/>
      <c r="T90" s="132"/>
      <c r="V90" s="1"/>
    </row>
    <row r="91" spans="1:48" ht="15.75" customHeight="1" x14ac:dyDescent="0.2">
      <c r="A91" s="117"/>
      <c r="B91" s="119"/>
      <c r="C91" s="32" t="s">
        <v>209</v>
      </c>
      <c r="D91" s="145" t="s">
        <v>210</v>
      </c>
      <c r="E91" s="107"/>
      <c r="F91" s="129"/>
      <c r="G91" s="122"/>
      <c r="H91" s="32" t="s">
        <v>211</v>
      </c>
      <c r="I91" s="145" t="s">
        <v>212</v>
      </c>
      <c r="J91" s="106"/>
      <c r="K91" s="107"/>
      <c r="L91" s="33"/>
      <c r="M91" s="33"/>
      <c r="N91" s="33"/>
      <c r="O91" s="33"/>
      <c r="P91" s="33"/>
      <c r="Q91" s="36"/>
      <c r="R91" s="34"/>
      <c r="S91" s="35"/>
      <c r="T91" s="132"/>
      <c r="V91" s="1"/>
    </row>
    <row r="92" spans="1:48" ht="15.75" customHeight="1" x14ac:dyDescent="0.2">
      <c r="A92" s="117"/>
      <c r="B92" s="119"/>
      <c r="C92" s="32" t="s">
        <v>213</v>
      </c>
      <c r="D92" s="37" t="s">
        <v>214</v>
      </c>
      <c r="E92" s="34"/>
      <c r="F92" s="33"/>
      <c r="G92" s="33"/>
      <c r="H92" s="149"/>
      <c r="I92" s="106"/>
      <c r="J92" s="106"/>
      <c r="K92" s="106"/>
      <c r="L92" s="106"/>
      <c r="M92" s="106"/>
      <c r="N92" s="106"/>
      <c r="O92" s="106"/>
      <c r="P92" s="106"/>
      <c r="Q92" s="106"/>
      <c r="R92" s="107"/>
      <c r="S92" s="35"/>
      <c r="T92" s="102"/>
      <c r="V92" s="1"/>
    </row>
    <row r="93" spans="1:48" ht="15.75" customHeight="1" x14ac:dyDescent="0.2">
      <c r="A93" s="142"/>
      <c r="B93" s="143"/>
      <c r="C93" s="38" t="s">
        <v>215</v>
      </c>
      <c r="D93" s="147" t="s">
        <v>216</v>
      </c>
      <c r="E93" s="148"/>
      <c r="F93" s="147" t="s">
        <v>217</v>
      </c>
      <c r="G93" s="150"/>
      <c r="H93" s="150"/>
      <c r="I93" s="150"/>
      <c r="J93" s="150"/>
      <c r="K93" s="150"/>
      <c r="L93" s="150"/>
      <c r="M93" s="150"/>
      <c r="N93" s="150"/>
      <c r="O93" s="150"/>
      <c r="P93" s="150"/>
      <c r="Q93" s="150"/>
      <c r="R93" s="148"/>
      <c r="S93" s="39"/>
      <c r="T93" s="39"/>
      <c r="V93" s="1"/>
    </row>
    <row r="94" spans="1:48" s="2" customFormat="1" ht="15" customHeight="1" x14ac:dyDescent="0.2"/>
    <row r="95" spans="1:48" s="2" customFormat="1" ht="15.75" customHeight="1" x14ac:dyDescent="0.2"/>
    <row r="96" spans="1:48" s="2" customFormat="1" ht="15.75" customHeight="1" x14ac:dyDescent="0.2"/>
    <row r="97" s="2" customFormat="1" ht="15.75" customHeight="1" x14ac:dyDescent="0.2"/>
    <row r="98" s="2" customFormat="1" ht="15.75" customHeight="1" x14ac:dyDescent="0.2"/>
    <row r="99" s="2" customFormat="1" ht="15.75" customHeight="1" x14ac:dyDescent="0.2"/>
    <row r="100" s="2" customFormat="1" ht="15.75" customHeight="1" x14ac:dyDescent="0.2"/>
    <row r="101" s="2" customFormat="1" ht="15.75" customHeight="1" x14ac:dyDescent="0.2"/>
    <row r="102" s="2" customFormat="1" ht="15.75" customHeight="1" x14ac:dyDescent="0.2"/>
    <row r="103" s="2" customFormat="1" ht="15.75" customHeight="1" x14ac:dyDescent="0.2"/>
    <row r="104" s="2" customFormat="1" ht="15.75" customHeight="1" x14ac:dyDescent="0.2"/>
    <row r="105" s="2" customFormat="1" ht="15.75" customHeight="1" x14ac:dyDescent="0.2"/>
    <row r="106" s="2" customFormat="1" ht="15.75" customHeight="1" x14ac:dyDescent="0.2"/>
    <row r="107" s="2" customFormat="1" ht="15.75" customHeight="1" x14ac:dyDescent="0.2"/>
    <row r="108" s="2" customFormat="1" ht="15.75" customHeight="1" x14ac:dyDescent="0.2"/>
    <row r="109" s="2" customFormat="1" ht="15.75" customHeight="1" x14ac:dyDescent="0.2"/>
    <row r="110" s="2" customFormat="1" ht="15.75" customHeight="1" x14ac:dyDescent="0.2"/>
    <row r="111" s="2" customFormat="1" ht="15.75" customHeight="1" x14ac:dyDescent="0.2"/>
    <row r="112" s="2" customFormat="1" ht="15.75" customHeight="1" x14ac:dyDescent="0.2"/>
    <row r="113" s="2" customFormat="1" ht="15.75" customHeight="1" x14ac:dyDescent="0.2"/>
    <row r="114" s="2" customFormat="1" ht="15.75" customHeight="1" x14ac:dyDescent="0.2"/>
    <row r="115" s="2" customFormat="1" ht="15.75" customHeight="1" x14ac:dyDescent="0.2"/>
    <row r="116" s="2" customFormat="1" ht="15.75" customHeight="1" x14ac:dyDescent="0.2"/>
    <row r="117" s="2" customFormat="1" ht="15.75" customHeight="1" x14ac:dyDescent="0.2"/>
    <row r="118" s="2" customFormat="1" ht="15.75" customHeight="1" x14ac:dyDescent="0.2"/>
    <row r="119" s="2" customFormat="1" ht="15.75" customHeight="1" x14ac:dyDescent="0.2"/>
    <row r="120" s="2" customFormat="1" ht="15.75" customHeight="1" x14ac:dyDescent="0.2"/>
    <row r="121" s="2" customFormat="1" ht="15.75" customHeight="1" x14ac:dyDescent="0.2"/>
    <row r="122" s="2" customFormat="1" ht="15.75" customHeight="1" x14ac:dyDescent="0.2"/>
    <row r="123" s="2" customFormat="1" ht="15.75" customHeight="1" x14ac:dyDescent="0.2"/>
    <row r="124" s="2" customFormat="1" ht="15.75" customHeight="1" x14ac:dyDescent="0.2"/>
    <row r="125" s="2" customFormat="1" ht="15.75" customHeight="1" x14ac:dyDescent="0.2"/>
    <row r="126" s="2" customFormat="1" ht="15.75" customHeight="1" x14ac:dyDescent="0.2"/>
    <row r="127" s="2" customFormat="1" ht="15.75" customHeight="1" x14ac:dyDescent="0.2"/>
    <row r="128" s="2" customFormat="1" ht="15.75" customHeight="1" x14ac:dyDescent="0.2"/>
    <row r="129" s="2" customFormat="1" ht="15.75" customHeight="1" x14ac:dyDescent="0.2"/>
    <row r="130" s="2" customFormat="1" ht="15.75" customHeight="1" x14ac:dyDescent="0.2"/>
    <row r="131" s="2" customFormat="1" ht="15.75" customHeight="1" x14ac:dyDescent="0.2"/>
    <row r="132" s="2" customFormat="1" ht="15.75" customHeight="1" x14ac:dyDescent="0.2"/>
    <row r="133" s="2" customFormat="1" ht="15.75" customHeight="1" x14ac:dyDescent="0.2"/>
    <row r="134" s="2" customFormat="1" ht="15.75" customHeight="1" x14ac:dyDescent="0.2"/>
    <row r="135" s="2" customFormat="1" ht="15.75" customHeight="1" x14ac:dyDescent="0.2"/>
    <row r="136" s="2" customFormat="1" ht="15.75" customHeight="1" x14ac:dyDescent="0.2"/>
    <row r="137" s="2" customFormat="1" ht="15.75" customHeight="1" x14ac:dyDescent="0.2"/>
    <row r="138" s="2" customFormat="1" ht="15.75" customHeight="1" x14ac:dyDescent="0.2"/>
    <row r="139" s="2" customFormat="1" ht="15.75" customHeight="1" x14ac:dyDescent="0.2"/>
    <row r="140" s="2" customFormat="1" ht="15.75" customHeight="1" x14ac:dyDescent="0.2"/>
    <row r="141" s="2" customFormat="1" ht="15.75" customHeight="1" x14ac:dyDescent="0.2"/>
    <row r="142" s="2" customFormat="1" ht="15.75" customHeight="1" x14ac:dyDescent="0.2"/>
    <row r="143" s="2" customFormat="1" ht="15.75" customHeight="1" x14ac:dyDescent="0.2"/>
    <row r="144" s="2" customFormat="1" ht="15.75" customHeight="1" x14ac:dyDescent="0.2"/>
    <row r="145" s="2" customFormat="1" ht="15.75" customHeight="1" x14ac:dyDescent="0.2"/>
    <row r="146" s="2" customFormat="1" ht="15.75" customHeight="1" x14ac:dyDescent="0.2"/>
    <row r="147" s="2" customFormat="1" ht="15.75" customHeight="1" x14ac:dyDescent="0.2"/>
    <row r="148" s="2" customFormat="1" ht="15.75" customHeight="1" x14ac:dyDescent="0.2"/>
    <row r="149" s="2" customFormat="1" ht="15.75" customHeight="1" x14ac:dyDescent="0.2"/>
    <row r="150" s="2" customFormat="1" ht="15.75" customHeight="1" x14ac:dyDescent="0.2"/>
    <row r="151" s="2" customFormat="1" ht="15.75" customHeight="1" x14ac:dyDescent="0.2"/>
    <row r="152" s="2" customFormat="1" ht="15.75" customHeight="1" x14ac:dyDescent="0.2"/>
    <row r="153" s="2" customFormat="1" ht="15.75" customHeight="1" x14ac:dyDescent="0.2"/>
    <row r="154" s="2" customFormat="1" ht="15.75" customHeight="1" x14ac:dyDescent="0.2"/>
    <row r="155" s="2" customFormat="1" ht="15.75" customHeight="1" x14ac:dyDescent="0.2"/>
    <row r="156" s="2" customFormat="1" ht="15.75" customHeight="1" x14ac:dyDescent="0.2"/>
    <row r="157" s="2" customFormat="1" ht="15.75" customHeight="1" x14ac:dyDescent="0.2"/>
    <row r="158" s="2" customFormat="1" ht="15.75" customHeight="1" x14ac:dyDescent="0.2"/>
    <row r="159" s="2" customFormat="1" ht="15.75" customHeight="1" x14ac:dyDescent="0.2"/>
    <row r="160" s="2" customFormat="1" ht="15.75" customHeight="1" x14ac:dyDescent="0.2"/>
    <row r="161" s="2" customFormat="1" ht="15.75" customHeight="1" x14ac:dyDescent="0.2"/>
    <row r="162" s="2" customFormat="1" ht="15.75" customHeight="1" x14ac:dyDescent="0.2"/>
    <row r="163" s="2" customFormat="1" ht="15.75" customHeight="1" x14ac:dyDescent="0.2"/>
    <row r="164" s="2" customFormat="1" ht="15.75" customHeight="1" x14ac:dyDescent="0.2"/>
    <row r="165" s="2" customFormat="1" ht="15.75" customHeight="1" x14ac:dyDescent="0.2"/>
    <row r="166" s="2" customFormat="1" ht="15.75" customHeight="1" x14ac:dyDescent="0.2"/>
    <row r="167" s="2" customFormat="1" ht="15.75" customHeight="1" x14ac:dyDescent="0.2"/>
    <row r="168" s="2" customFormat="1" ht="15.75" customHeight="1" x14ac:dyDescent="0.2"/>
    <row r="169" s="2" customFormat="1" ht="15.75" customHeight="1" x14ac:dyDescent="0.2"/>
    <row r="170" s="2" customFormat="1" ht="15.75" customHeight="1" x14ac:dyDescent="0.2"/>
    <row r="171" s="2" customFormat="1" ht="15.75" customHeight="1" x14ac:dyDescent="0.2"/>
    <row r="172" s="2" customFormat="1" ht="15.75" customHeight="1" x14ac:dyDescent="0.2"/>
    <row r="173" s="2" customFormat="1" ht="15.75" customHeight="1" x14ac:dyDescent="0.2"/>
    <row r="174" s="2" customFormat="1" ht="15.75" customHeight="1" x14ac:dyDescent="0.2"/>
    <row r="175" s="2" customFormat="1" ht="15.75" customHeight="1" x14ac:dyDescent="0.2"/>
    <row r="176" s="2" customFormat="1" ht="15.75" customHeight="1" x14ac:dyDescent="0.2"/>
    <row r="177" s="2" customFormat="1" ht="15.75" customHeight="1" x14ac:dyDescent="0.2"/>
    <row r="178" s="2" customFormat="1" ht="15.75" customHeight="1" x14ac:dyDescent="0.2"/>
    <row r="179" s="2" customFormat="1" ht="15.75" customHeight="1" x14ac:dyDescent="0.2"/>
    <row r="180" s="2" customFormat="1" ht="15.75" customHeight="1" x14ac:dyDescent="0.2"/>
    <row r="181" s="2" customFormat="1" ht="15.75" customHeight="1" x14ac:dyDescent="0.2"/>
    <row r="182" s="2" customFormat="1" ht="15.75" customHeight="1" x14ac:dyDescent="0.2"/>
    <row r="183" s="2" customFormat="1" ht="15.75" customHeight="1" x14ac:dyDescent="0.2"/>
    <row r="184" s="2" customFormat="1" ht="15.75" customHeight="1" x14ac:dyDescent="0.2"/>
    <row r="185" s="2" customFormat="1" ht="15.75" customHeight="1" x14ac:dyDescent="0.2"/>
    <row r="186" s="2" customFormat="1" ht="15.75" customHeight="1" x14ac:dyDescent="0.2"/>
    <row r="187" s="2" customFormat="1" ht="15.75" customHeight="1" x14ac:dyDescent="0.2"/>
    <row r="188" s="2" customFormat="1" ht="15.75" customHeight="1" x14ac:dyDescent="0.2"/>
    <row r="189" s="2" customFormat="1" ht="15.75" customHeight="1" x14ac:dyDescent="0.2"/>
    <row r="190" s="2" customFormat="1" ht="15.75" customHeight="1" x14ac:dyDescent="0.2"/>
    <row r="191" s="2" customFormat="1" ht="15.75" customHeight="1" x14ac:dyDescent="0.2"/>
    <row r="192" s="2" customFormat="1" ht="15.75" customHeight="1" x14ac:dyDescent="0.2"/>
    <row r="193" s="2" customFormat="1" ht="15.75" customHeight="1" x14ac:dyDescent="0.2"/>
    <row r="194" s="2" customFormat="1" ht="15.75" customHeight="1" x14ac:dyDescent="0.2"/>
    <row r="195" s="2" customFormat="1" ht="15.75" customHeight="1" x14ac:dyDescent="0.2"/>
    <row r="196" s="2" customFormat="1" ht="15.75" customHeight="1" x14ac:dyDescent="0.2"/>
    <row r="197" s="2" customFormat="1" ht="15.75" customHeight="1" x14ac:dyDescent="0.2"/>
    <row r="198" s="2" customFormat="1" ht="15.75" customHeight="1" x14ac:dyDescent="0.2"/>
    <row r="199" s="2" customFormat="1" ht="15.75" customHeight="1" x14ac:dyDescent="0.2"/>
    <row r="200" s="2" customFormat="1" ht="15.75" customHeight="1" x14ac:dyDescent="0.2"/>
    <row r="201" s="2" customFormat="1" ht="15.75" customHeight="1" x14ac:dyDescent="0.2"/>
    <row r="202" s="2" customFormat="1" ht="15.75" customHeight="1" x14ac:dyDescent="0.2"/>
    <row r="203" s="2" customFormat="1" ht="15.75" customHeight="1" x14ac:dyDescent="0.2"/>
    <row r="204" s="2" customFormat="1" ht="15.75" customHeight="1" x14ac:dyDescent="0.2"/>
    <row r="205" s="2" customFormat="1" ht="15.75" customHeight="1" x14ac:dyDescent="0.2"/>
    <row r="206" s="2" customFormat="1" ht="15.75" customHeight="1" x14ac:dyDescent="0.2"/>
    <row r="207" s="2" customFormat="1" ht="15.75" customHeight="1" x14ac:dyDescent="0.2"/>
    <row r="208" s="2" customFormat="1" ht="15.75" customHeight="1" x14ac:dyDescent="0.2"/>
    <row r="209" s="2" customFormat="1" ht="15.75" customHeight="1" x14ac:dyDescent="0.2"/>
    <row r="210" s="2" customFormat="1" ht="15.75" customHeight="1" x14ac:dyDescent="0.2"/>
    <row r="211" s="2" customFormat="1" ht="15.75" customHeight="1" x14ac:dyDescent="0.2"/>
    <row r="212" s="2" customFormat="1" ht="15.75" customHeight="1" x14ac:dyDescent="0.2"/>
    <row r="213" s="2" customFormat="1" ht="15.75" customHeight="1" x14ac:dyDescent="0.2"/>
    <row r="214" s="2" customFormat="1" ht="15.75" customHeight="1" x14ac:dyDescent="0.2"/>
    <row r="215" s="2" customFormat="1" ht="15.75" customHeight="1" x14ac:dyDescent="0.2"/>
    <row r="216" s="2" customFormat="1" ht="15.75" customHeight="1" x14ac:dyDescent="0.2"/>
    <row r="217" s="2" customFormat="1" ht="15.75" customHeight="1" x14ac:dyDescent="0.2"/>
    <row r="218" s="2" customFormat="1" ht="15.75" customHeight="1" x14ac:dyDescent="0.2"/>
    <row r="219" s="2" customFormat="1" ht="15.75" customHeight="1" x14ac:dyDescent="0.2"/>
    <row r="220" s="2" customFormat="1" ht="15.75" customHeight="1" x14ac:dyDescent="0.2"/>
    <row r="221" s="2" customFormat="1" ht="15.75" customHeight="1" x14ac:dyDescent="0.2"/>
    <row r="222" s="2" customFormat="1" ht="15.75" customHeight="1" x14ac:dyDescent="0.2"/>
    <row r="223" s="2" customFormat="1" ht="15.75" customHeight="1" x14ac:dyDescent="0.2"/>
    <row r="224" s="2" customFormat="1" ht="15.75" customHeight="1" x14ac:dyDescent="0.2"/>
    <row r="225" s="2" customFormat="1" ht="15.75" customHeight="1" x14ac:dyDescent="0.2"/>
    <row r="226" s="2" customFormat="1" ht="15.75" customHeight="1" x14ac:dyDescent="0.2"/>
    <row r="227" s="2" customFormat="1" ht="15.75" customHeight="1" x14ac:dyDescent="0.2"/>
    <row r="228" s="2" customFormat="1" ht="15.75" customHeight="1" x14ac:dyDescent="0.2"/>
    <row r="229" s="2" customFormat="1" ht="15.75" customHeight="1" x14ac:dyDescent="0.2"/>
    <row r="230" s="2" customFormat="1" ht="15.75" customHeight="1" x14ac:dyDescent="0.2"/>
    <row r="231" s="2" customFormat="1" ht="15.75" customHeight="1" x14ac:dyDescent="0.2"/>
    <row r="232" s="2" customFormat="1" ht="15.75" customHeight="1" x14ac:dyDescent="0.2"/>
    <row r="233" s="2" customFormat="1" ht="15.75" customHeight="1" x14ac:dyDescent="0.2"/>
    <row r="234" s="2" customFormat="1" ht="15.75" customHeight="1" x14ac:dyDescent="0.2"/>
    <row r="235" s="2" customFormat="1" ht="15.75" customHeight="1" x14ac:dyDescent="0.2"/>
    <row r="236" s="2" customFormat="1" ht="15.75" customHeight="1" x14ac:dyDescent="0.2"/>
    <row r="237" s="2" customFormat="1" ht="15.75" customHeight="1" x14ac:dyDescent="0.2"/>
    <row r="238" s="2" customFormat="1" ht="15.75" customHeight="1" x14ac:dyDescent="0.2"/>
    <row r="239" s="2" customFormat="1" ht="15.75" customHeight="1" x14ac:dyDescent="0.2"/>
    <row r="240" s="2" customFormat="1" ht="15.75" customHeight="1" x14ac:dyDescent="0.2"/>
    <row r="241" s="2" customFormat="1" ht="15.75" customHeight="1" x14ac:dyDescent="0.2"/>
    <row r="242" s="2" customFormat="1" ht="15.75" customHeight="1" x14ac:dyDescent="0.2"/>
    <row r="243" s="2" customFormat="1" ht="15.75" customHeight="1" x14ac:dyDescent="0.2"/>
    <row r="244" s="2" customFormat="1" ht="15.75" customHeight="1" x14ac:dyDescent="0.2"/>
    <row r="245" s="2" customFormat="1" ht="15.75" customHeight="1" x14ac:dyDescent="0.2"/>
    <row r="246" s="2" customFormat="1" ht="15.75" customHeight="1" x14ac:dyDescent="0.2"/>
    <row r="247" s="2" customFormat="1" ht="15.75" customHeight="1" x14ac:dyDescent="0.2"/>
    <row r="248" s="2" customFormat="1" ht="15.75" customHeight="1" x14ac:dyDescent="0.2"/>
    <row r="249" s="2" customFormat="1" ht="15.75" customHeight="1" x14ac:dyDescent="0.2"/>
    <row r="250" s="2" customFormat="1" ht="15.75" customHeight="1" x14ac:dyDescent="0.2"/>
    <row r="251" s="2" customFormat="1" ht="15.75" customHeight="1" x14ac:dyDescent="0.2"/>
    <row r="252" s="2" customFormat="1" ht="15.75" customHeight="1" x14ac:dyDescent="0.2"/>
    <row r="253" s="2" customFormat="1" ht="15.75" customHeight="1" x14ac:dyDescent="0.2"/>
    <row r="254" s="2" customFormat="1" ht="15.75" customHeight="1" x14ac:dyDescent="0.2"/>
    <row r="255" s="2" customFormat="1" ht="15.75" customHeight="1" x14ac:dyDescent="0.2"/>
    <row r="256" s="2" customFormat="1" ht="15.75" customHeight="1" x14ac:dyDescent="0.2"/>
    <row r="257" s="2" customFormat="1" ht="15.75" customHeight="1" x14ac:dyDescent="0.2"/>
    <row r="258" s="2" customFormat="1" ht="15.75" customHeight="1" x14ac:dyDescent="0.2"/>
    <row r="259" s="2" customFormat="1" ht="15.75" customHeight="1" x14ac:dyDescent="0.2"/>
    <row r="260" s="2" customFormat="1" ht="15.75" customHeight="1" x14ac:dyDescent="0.2"/>
    <row r="261" s="2" customFormat="1" ht="15.75" customHeight="1" x14ac:dyDescent="0.2"/>
    <row r="262" s="2" customFormat="1" ht="15.75" customHeight="1" x14ac:dyDescent="0.2"/>
    <row r="263" s="2" customFormat="1" ht="15.75" customHeight="1" x14ac:dyDescent="0.2"/>
    <row r="264" s="2" customFormat="1" ht="15.75" customHeight="1" x14ac:dyDescent="0.2"/>
    <row r="265" s="2" customFormat="1" ht="15.75" customHeight="1" x14ac:dyDescent="0.2"/>
    <row r="266" s="2" customFormat="1" ht="15.75" customHeight="1" x14ac:dyDescent="0.2"/>
    <row r="267" s="2" customFormat="1" ht="15.75" customHeight="1" x14ac:dyDescent="0.2"/>
    <row r="268" s="2" customFormat="1" ht="15.75" customHeight="1" x14ac:dyDescent="0.2"/>
    <row r="269" s="2" customFormat="1" ht="15.75" customHeight="1" x14ac:dyDescent="0.2"/>
    <row r="270" s="2" customFormat="1" ht="15.75" customHeight="1" x14ac:dyDescent="0.2"/>
    <row r="271" s="2" customFormat="1" ht="15.75" customHeight="1" x14ac:dyDescent="0.2"/>
    <row r="272" s="2" customFormat="1" ht="15.75" customHeight="1" x14ac:dyDescent="0.2"/>
    <row r="273" s="2" customFormat="1" ht="15.75" customHeight="1" x14ac:dyDescent="0.2"/>
    <row r="274" s="2" customFormat="1" ht="15.75" customHeight="1" x14ac:dyDescent="0.2"/>
    <row r="275" s="2" customFormat="1" ht="15.75" customHeight="1" x14ac:dyDescent="0.2"/>
    <row r="276" s="2" customFormat="1" ht="15.75" customHeight="1" x14ac:dyDescent="0.2"/>
    <row r="277" s="2" customFormat="1" ht="15.75" customHeight="1" x14ac:dyDescent="0.2"/>
    <row r="278" s="2" customFormat="1" ht="15.75" customHeight="1" x14ac:dyDescent="0.2"/>
    <row r="279" s="2" customFormat="1" ht="15.75" customHeight="1" x14ac:dyDescent="0.2"/>
    <row r="280" s="2" customFormat="1" ht="15.75" customHeight="1" x14ac:dyDescent="0.2"/>
    <row r="281" s="2" customFormat="1" ht="15.75" customHeight="1" x14ac:dyDescent="0.2"/>
    <row r="282" s="2" customFormat="1" ht="15.75" customHeight="1" x14ac:dyDescent="0.2"/>
    <row r="283" s="2" customFormat="1" ht="15.75" customHeight="1" x14ac:dyDescent="0.2"/>
    <row r="284" s="2" customFormat="1" ht="15.75" customHeight="1" x14ac:dyDescent="0.2"/>
    <row r="285" s="2" customFormat="1" ht="15.75" customHeight="1" x14ac:dyDescent="0.2"/>
    <row r="286" s="2" customFormat="1" ht="15.75" customHeight="1" x14ac:dyDescent="0.2"/>
    <row r="287" s="2" customFormat="1" ht="15.75" customHeight="1" x14ac:dyDescent="0.2"/>
    <row r="288" s="2" customFormat="1" ht="15.75" customHeight="1" x14ac:dyDescent="0.2"/>
    <row r="289" s="2" customFormat="1" ht="15.75" customHeight="1" x14ac:dyDescent="0.2"/>
    <row r="290" s="2" customFormat="1" ht="15.75" customHeight="1" x14ac:dyDescent="0.2"/>
    <row r="291" s="2" customFormat="1" ht="15.75" customHeight="1" x14ac:dyDescent="0.2"/>
    <row r="292" s="2" customFormat="1" ht="15.75" customHeight="1" x14ac:dyDescent="0.2"/>
    <row r="293" s="2" customFormat="1" ht="15.75" customHeight="1" x14ac:dyDescent="0.2"/>
    <row r="294" s="2" customFormat="1" ht="15.75" customHeight="1" x14ac:dyDescent="0.2"/>
    <row r="295" s="2" customFormat="1" ht="15.75" customHeight="1" x14ac:dyDescent="0.2"/>
    <row r="296" s="2" customFormat="1" ht="15.75" customHeight="1" x14ac:dyDescent="0.2"/>
    <row r="297" s="2" customFormat="1" ht="15.75" customHeight="1" x14ac:dyDescent="0.2"/>
    <row r="298" s="2" customFormat="1" ht="15.75" customHeight="1" x14ac:dyDescent="0.2"/>
    <row r="299" s="2" customFormat="1" ht="15.75" customHeight="1" x14ac:dyDescent="0.2"/>
    <row r="300" s="2" customFormat="1" ht="15.75" customHeight="1" x14ac:dyDescent="0.2"/>
    <row r="301" s="2" customFormat="1" ht="15.75" customHeight="1" x14ac:dyDescent="0.2"/>
    <row r="302" s="2" customFormat="1" ht="15.75" customHeight="1" x14ac:dyDescent="0.2"/>
    <row r="303" s="2" customFormat="1" ht="15.75" customHeight="1" x14ac:dyDescent="0.2"/>
    <row r="304" s="2" customFormat="1" ht="15.75" customHeight="1" x14ac:dyDescent="0.2"/>
    <row r="305" s="2" customFormat="1" ht="15.75" customHeight="1" x14ac:dyDescent="0.2"/>
    <row r="306" s="2" customFormat="1" ht="15.75" customHeight="1" x14ac:dyDescent="0.2"/>
    <row r="307" s="2" customFormat="1" ht="15.75" customHeight="1" x14ac:dyDescent="0.2"/>
    <row r="308" s="2" customFormat="1" ht="15.75" customHeight="1" x14ac:dyDescent="0.2"/>
    <row r="309" s="2" customFormat="1" ht="15.75" customHeight="1" x14ac:dyDescent="0.2"/>
    <row r="310" s="2" customFormat="1" ht="15.75" customHeight="1" x14ac:dyDescent="0.2"/>
    <row r="311" s="2" customFormat="1" ht="15.75" customHeight="1" x14ac:dyDescent="0.2"/>
    <row r="312" s="2" customFormat="1" ht="15.75" customHeight="1" x14ac:dyDescent="0.2"/>
    <row r="313" s="2" customFormat="1" ht="15.75" customHeight="1" x14ac:dyDescent="0.2"/>
    <row r="314" s="2" customFormat="1" ht="15.75" customHeight="1" x14ac:dyDescent="0.2"/>
    <row r="315" s="2" customFormat="1" ht="15.75" customHeight="1" x14ac:dyDescent="0.2"/>
    <row r="316" s="2" customFormat="1" ht="15.75" customHeight="1" x14ac:dyDescent="0.2"/>
    <row r="317" s="2" customFormat="1" ht="15.75" customHeight="1" x14ac:dyDescent="0.2"/>
    <row r="318" s="2" customFormat="1" ht="15.75" customHeight="1" x14ac:dyDescent="0.2"/>
    <row r="319" s="2" customFormat="1" ht="15.75" customHeight="1" x14ac:dyDescent="0.2"/>
    <row r="320" s="2" customFormat="1" ht="15.75" customHeight="1" x14ac:dyDescent="0.2"/>
    <row r="321" s="2" customFormat="1" ht="15.75" customHeight="1" x14ac:dyDescent="0.2"/>
    <row r="322" s="2" customFormat="1" ht="15.75" customHeight="1" x14ac:dyDescent="0.2"/>
    <row r="323" s="2" customFormat="1" ht="15.75" customHeight="1" x14ac:dyDescent="0.2"/>
    <row r="324" s="2" customFormat="1" ht="15.75" customHeight="1" x14ac:dyDescent="0.2"/>
    <row r="325" s="2" customFormat="1" ht="15.75" customHeight="1" x14ac:dyDescent="0.2"/>
    <row r="326" s="2" customFormat="1" ht="15.75" customHeight="1" x14ac:dyDescent="0.2"/>
    <row r="327" s="2" customFormat="1" ht="15.75" customHeight="1" x14ac:dyDescent="0.2"/>
    <row r="328" s="2" customFormat="1" ht="15.75" customHeight="1" x14ac:dyDescent="0.2"/>
    <row r="329" s="2" customFormat="1" ht="15.75" customHeight="1" x14ac:dyDescent="0.2"/>
    <row r="330" s="2" customFormat="1" ht="15.75" customHeight="1" x14ac:dyDescent="0.2"/>
    <row r="331" s="2" customFormat="1" ht="15.75" customHeight="1" x14ac:dyDescent="0.2"/>
    <row r="332" s="2" customFormat="1" ht="15.75" customHeight="1" x14ac:dyDescent="0.2"/>
    <row r="333" s="2" customFormat="1" ht="15.75" customHeight="1" x14ac:dyDescent="0.2"/>
    <row r="334" s="2" customFormat="1" ht="15.75" customHeight="1" x14ac:dyDescent="0.2"/>
    <row r="335" s="2" customFormat="1" ht="15.75" customHeight="1" x14ac:dyDescent="0.2"/>
    <row r="336" s="2" customFormat="1" ht="15.75" customHeight="1" x14ac:dyDescent="0.2"/>
    <row r="337" s="2" customFormat="1" ht="15.75" customHeight="1" x14ac:dyDescent="0.2"/>
    <row r="338" s="2" customFormat="1" ht="15.75" customHeight="1" x14ac:dyDescent="0.2"/>
    <row r="339" s="2" customFormat="1" ht="15.75" customHeight="1" x14ac:dyDescent="0.2"/>
    <row r="340" s="2" customFormat="1" ht="15.75" customHeight="1" x14ac:dyDescent="0.2"/>
    <row r="341" s="2" customFormat="1" ht="15.75" customHeight="1" x14ac:dyDescent="0.2"/>
    <row r="342" s="2" customFormat="1" ht="15.75" customHeight="1" x14ac:dyDescent="0.2"/>
    <row r="343" s="2" customFormat="1" ht="15.75" customHeight="1" x14ac:dyDescent="0.2"/>
    <row r="344" s="2" customFormat="1" ht="15.75" customHeight="1" x14ac:dyDescent="0.2"/>
    <row r="345" s="2" customFormat="1" ht="15.75" customHeight="1" x14ac:dyDescent="0.2"/>
    <row r="346" s="2" customFormat="1" ht="15.75" customHeight="1" x14ac:dyDescent="0.2"/>
    <row r="347" s="2" customFormat="1" ht="15.75" customHeight="1" x14ac:dyDescent="0.2"/>
    <row r="348" s="2" customFormat="1" ht="15.75" customHeight="1" x14ac:dyDescent="0.2"/>
    <row r="349" s="2" customFormat="1" ht="15.75" customHeight="1" x14ac:dyDescent="0.2"/>
    <row r="350" s="2" customFormat="1" ht="15.75" customHeight="1" x14ac:dyDescent="0.2"/>
    <row r="351" s="2" customFormat="1" ht="15.75" customHeight="1" x14ac:dyDescent="0.2"/>
    <row r="352" s="2" customFormat="1" ht="15.75" customHeight="1" x14ac:dyDescent="0.2"/>
    <row r="353" s="2" customFormat="1" ht="15.75" customHeight="1" x14ac:dyDescent="0.2"/>
    <row r="354" s="2" customFormat="1" ht="15.75" customHeight="1" x14ac:dyDescent="0.2"/>
    <row r="355" s="2" customFormat="1" ht="15.75" customHeight="1" x14ac:dyDescent="0.2"/>
    <row r="356" s="2" customFormat="1" ht="15.75" customHeight="1" x14ac:dyDescent="0.2"/>
    <row r="357" s="2" customFormat="1" ht="15.75" customHeight="1" x14ac:dyDescent="0.2"/>
    <row r="358" s="2" customFormat="1" ht="15.75" customHeight="1" x14ac:dyDescent="0.2"/>
    <row r="359" s="2" customFormat="1" ht="15.75" customHeight="1" x14ac:dyDescent="0.2"/>
    <row r="360" s="2" customFormat="1" ht="15.75" customHeight="1" x14ac:dyDescent="0.2"/>
    <row r="361" s="2" customFormat="1" ht="15.75" customHeight="1" x14ac:dyDescent="0.2"/>
    <row r="362" s="2" customFormat="1" ht="15.75" customHeight="1" x14ac:dyDescent="0.2"/>
    <row r="363" s="2" customFormat="1" ht="15.75" customHeight="1" x14ac:dyDescent="0.2"/>
    <row r="364" s="2" customFormat="1" ht="15.75" customHeight="1" x14ac:dyDescent="0.2"/>
    <row r="365" s="2" customFormat="1" ht="15.75" customHeight="1" x14ac:dyDescent="0.2"/>
    <row r="366" s="2" customFormat="1" ht="15.75" customHeight="1" x14ac:dyDescent="0.2"/>
    <row r="367" s="2" customFormat="1" ht="15.75" customHeight="1" x14ac:dyDescent="0.2"/>
    <row r="368" s="2" customFormat="1" ht="15.75" customHeight="1" x14ac:dyDescent="0.2"/>
    <row r="369" s="2" customFormat="1" ht="15.75" customHeight="1" x14ac:dyDescent="0.2"/>
    <row r="370" s="2" customFormat="1" ht="15.75" customHeight="1" x14ac:dyDescent="0.2"/>
    <row r="371" s="2" customFormat="1" ht="15.75" customHeight="1" x14ac:dyDescent="0.2"/>
    <row r="372" s="2" customFormat="1" ht="15.75" customHeight="1" x14ac:dyDescent="0.2"/>
    <row r="373" s="2" customFormat="1" ht="15.75" customHeight="1" x14ac:dyDescent="0.2"/>
    <row r="374" s="2" customFormat="1" ht="15.75" customHeight="1" x14ac:dyDescent="0.2"/>
    <row r="375" s="2" customFormat="1" ht="15.75" customHeight="1" x14ac:dyDescent="0.2"/>
    <row r="376" s="2" customFormat="1" ht="15.75" customHeight="1" x14ac:dyDescent="0.2"/>
    <row r="377" s="2" customFormat="1" ht="15.75" customHeight="1" x14ac:dyDescent="0.2"/>
    <row r="378" s="2" customFormat="1" ht="15.75" customHeight="1" x14ac:dyDescent="0.2"/>
    <row r="379" s="2" customFormat="1" ht="15.75" customHeight="1" x14ac:dyDescent="0.2"/>
    <row r="380" s="2" customFormat="1" ht="15.75" customHeight="1" x14ac:dyDescent="0.2"/>
    <row r="381" s="2" customFormat="1" ht="15.75" customHeight="1" x14ac:dyDescent="0.2"/>
    <row r="382" s="2" customFormat="1" ht="15.75" customHeight="1" x14ac:dyDescent="0.2"/>
    <row r="383" s="2" customFormat="1" ht="15.75" customHeight="1" x14ac:dyDescent="0.2"/>
    <row r="384" s="2" customFormat="1" ht="15.75" customHeight="1" x14ac:dyDescent="0.2"/>
    <row r="385" s="2" customFormat="1" ht="15.75" customHeight="1" x14ac:dyDescent="0.2"/>
    <row r="386" s="2" customFormat="1" ht="15.75" customHeight="1" x14ac:dyDescent="0.2"/>
    <row r="387" s="2" customFormat="1" ht="15.75" customHeight="1" x14ac:dyDescent="0.2"/>
    <row r="388" s="2" customFormat="1" ht="15.75" customHeight="1" x14ac:dyDescent="0.2"/>
    <row r="389" s="2" customFormat="1" ht="15.75" customHeight="1" x14ac:dyDescent="0.2"/>
    <row r="390" s="2" customFormat="1" ht="15.75" customHeight="1" x14ac:dyDescent="0.2"/>
    <row r="391" s="2" customFormat="1" ht="15.75" customHeight="1" x14ac:dyDescent="0.2"/>
    <row r="392" s="2" customFormat="1" ht="15.75" customHeight="1" x14ac:dyDescent="0.2"/>
    <row r="393" s="2" customFormat="1" ht="15.75" customHeight="1" x14ac:dyDescent="0.2"/>
    <row r="394" s="2" customFormat="1" ht="15.75" customHeight="1" x14ac:dyDescent="0.2"/>
    <row r="395" s="2" customFormat="1" ht="15.75" customHeight="1" x14ac:dyDescent="0.2"/>
    <row r="396" s="2" customFormat="1" ht="15.75" customHeight="1" x14ac:dyDescent="0.2"/>
    <row r="397" s="2" customFormat="1" ht="15.75" customHeight="1" x14ac:dyDescent="0.2"/>
    <row r="398" s="2" customFormat="1" ht="15.75" customHeight="1" x14ac:dyDescent="0.2"/>
    <row r="399" s="2" customFormat="1" ht="15.75" customHeight="1" x14ac:dyDescent="0.2"/>
    <row r="400" s="2" customFormat="1" ht="15.75" customHeight="1" x14ac:dyDescent="0.2"/>
    <row r="401" s="2" customFormat="1" ht="15.75" customHeight="1" x14ac:dyDescent="0.2"/>
    <row r="402" s="2" customFormat="1" ht="15.75" customHeight="1" x14ac:dyDescent="0.2"/>
    <row r="403" s="2" customFormat="1" ht="15.75" customHeight="1" x14ac:dyDescent="0.2"/>
    <row r="404" s="2" customFormat="1" ht="15.75" customHeight="1" x14ac:dyDescent="0.2"/>
    <row r="405" s="2" customFormat="1" ht="15.75" customHeight="1" x14ac:dyDescent="0.2"/>
    <row r="406" s="2" customFormat="1" ht="15.75" customHeight="1" x14ac:dyDescent="0.2"/>
    <row r="407" s="2" customFormat="1" ht="15.75" customHeight="1" x14ac:dyDescent="0.2"/>
    <row r="408" s="2" customFormat="1" ht="15.75" customHeight="1" x14ac:dyDescent="0.2"/>
    <row r="409" s="2" customFormat="1" ht="15.75" customHeight="1" x14ac:dyDescent="0.2"/>
    <row r="410" s="2" customFormat="1" ht="15.75" customHeight="1" x14ac:dyDescent="0.2"/>
    <row r="411" s="2" customFormat="1" ht="15.75" customHeight="1" x14ac:dyDescent="0.2"/>
    <row r="412" s="2" customFormat="1" ht="15.75" customHeight="1" x14ac:dyDescent="0.2"/>
    <row r="413" s="2" customFormat="1" ht="15.75" customHeight="1" x14ac:dyDescent="0.2"/>
    <row r="414" s="2" customFormat="1" ht="15.75" customHeight="1" x14ac:dyDescent="0.2"/>
    <row r="415" s="2" customFormat="1" ht="15.75" customHeight="1" x14ac:dyDescent="0.2"/>
    <row r="416" s="2" customFormat="1" ht="15.75" customHeight="1" x14ac:dyDescent="0.2"/>
    <row r="417" s="2" customFormat="1" ht="15.75" customHeight="1" x14ac:dyDescent="0.2"/>
    <row r="418" s="2" customFormat="1" ht="15.75" customHeight="1" x14ac:dyDescent="0.2"/>
    <row r="419" s="2" customFormat="1" ht="15.75" customHeight="1" x14ac:dyDescent="0.2"/>
    <row r="420" s="2" customFormat="1" ht="15.75" customHeight="1" x14ac:dyDescent="0.2"/>
    <row r="421" s="2" customFormat="1" ht="15.75" customHeight="1" x14ac:dyDescent="0.2"/>
    <row r="422" s="2" customFormat="1" ht="15.75" customHeight="1" x14ac:dyDescent="0.2"/>
    <row r="423" s="2" customFormat="1" ht="15.75" customHeight="1" x14ac:dyDescent="0.2"/>
    <row r="424" s="2" customFormat="1" ht="15.75" customHeight="1" x14ac:dyDescent="0.2"/>
    <row r="425" s="2" customFormat="1" ht="15.75" customHeight="1" x14ac:dyDescent="0.2"/>
    <row r="426" s="2" customFormat="1" ht="15.75" customHeight="1" x14ac:dyDescent="0.2"/>
    <row r="427" s="2" customFormat="1" ht="15.75" customHeight="1" x14ac:dyDescent="0.2"/>
    <row r="428" s="2" customFormat="1" ht="15.75" customHeight="1" x14ac:dyDescent="0.2"/>
    <row r="429" s="2" customFormat="1" ht="15.75" customHeight="1" x14ac:dyDescent="0.2"/>
    <row r="430" s="2" customFormat="1" ht="15.75" customHeight="1" x14ac:dyDescent="0.2"/>
    <row r="431" s="2" customFormat="1" ht="15.75" customHeight="1" x14ac:dyDescent="0.2"/>
    <row r="432" s="2" customFormat="1" ht="15.75" customHeight="1" x14ac:dyDescent="0.2"/>
    <row r="433" s="2" customFormat="1" ht="15.75" customHeight="1" x14ac:dyDescent="0.2"/>
    <row r="434" s="2" customFormat="1" ht="15.75" customHeight="1" x14ac:dyDescent="0.2"/>
    <row r="435" s="2" customFormat="1" ht="15.75" customHeight="1" x14ac:dyDescent="0.2"/>
    <row r="436" s="2" customFormat="1" ht="15.75" customHeight="1" x14ac:dyDescent="0.2"/>
    <row r="437" s="2" customFormat="1" ht="15.75" customHeight="1" x14ac:dyDescent="0.2"/>
    <row r="438" s="2" customFormat="1" ht="15.75" customHeight="1" x14ac:dyDescent="0.2"/>
    <row r="439" s="2" customFormat="1" ht="15.75" customHeight="1" x14ac:dyDescent="0.2"/>
    <row r="440" s="2" customFormat="1" ht="15.75" customHeight="1" x14ac:dyDescent="0.2"/>
    <row r="441" s="2" customFormat="1" ht="15.75" customHeight="1" x14ac:dyDescent="0.2"/>
    <row r="442" s="2" customFormat="1" ht="15.75" customHeight="1" x14ac:dyDescent="0.2"/>
    <row r="443" s="2" customFormat="1" ht="15.75" customHeight="1" x14ac:dyDescent="0.2"/>
    <row r="444" s="2" customFormat="1" ht="15.75" customHeight="1" x14ac:dyDescent="0.2"/>
    <row r="445" s="2" customFormat="1" ht="15.75" customHeight="1" x14ac:dyDescent="0.2"/>
    <row r="446" s="2" customFormat="1" ht="15.75" customHeight="1" x14ac:dyDescent="0.2"/>
    <row r="447" s="2" customFormat="1" ht="15.75" customHeight="1" x14ac:dyDescent="0.2"/>
    <row r="448" s="2" customFormat="1" ht="15.75" customHeight="1" x14ac:dyDescent="0.2"/>
    <row r="449" s="2" customFormat="1" ht="15.75" customHeight="1" x14ac:dyDescent="0.2"/>
    <row r="450" s="2" customFormat="1" ht="15.75" customHeight="1" x14ac:dyDescent="0.2"/>
    <row r="451" s="2" customFormat="1" ht="15.75" customHeight="1" x14ac:dyDescent="0.2"/>
    <row r="452" s="2" customFormat="1" ht="15.75" customHeight="1" x14ac:dyDescent="0.2"/>
    <row r="453" s="2" customFormat="1" ht="15.75" customHeight="1" x14ac:dyDescent="0.2"/>
    <row r="454" s="2" customFormat="1" ht="15.75" customHeight="1" x14ac:dyDescent="0.2"/>
    <row r="455" s="2" customFormat="1" ht="15.75" customHeight="1" x14ac:dyDescent="0.2"/>
    <row r="456" s="2" customFormat="1" ht="15.75" customHeight="1" x14ac:dyDescent="0.2"/>
    <row r="457" s="2" customFormat="1" ht="15.75" customHeight="1" x14ac:dyDescent="0.2"/>
    <row r="458" s="2" customFormat="1" ht="15.75" customHeight="1" x14ac:dyDescent="0.2"/>
    <row r="459" s="2" customFormat="1" ht="15.75" customHeight="1" x14ac:dyDescent="0.2"/>
    <row r="460" s="2" customFormat="1" ht="15.75" customHeight="1" x14ac:dyDescent="0.2"/>
    <row r="461" s="2" customFormat="1" ht="15.75" customHeight="1" x14ac:dyDescent="0.2"/>
    <row r="462" s="2" customFormat="1" ht="15.75" customHeight="1" x14ac:dyDescent="0.2"/>
    <row r="463" s="2" customFormat="1" ht="15.75" customHeight="1" x14ac:dyDescent="0.2"/>
    <row r="464" s="2" customFormat="1" ht="15.75" customHeight="1" x14ac:dyDescent="0.2"/>
    <row r="465" s="2" customFormat="1" ht="15.75" customHeight="1" x14ac:dyDescent="0.2"/>
    <row r="466" s="2" customFormat="1" ht="15.75" customHeight="1" x14ac:dyDescent="0.2"/>
    <row r="467" s="2" customFormat="1" ht="15.75" customHeight="1" x14ac:dyDescent="0.2"/>
    <row r="468" s="2" customFormat="1" ht="15.75" customHeight="1" x14ac:dyDescent="0.2"/>
    <row r="469" s="2" customFormat="1" ht="15.75" customHeight="1" x14ac:dyDescent="0.2"/>
    <row r="470" s="2" customFormat="1" ht="15.75" customHeight="1" x14ac:dyDescent="0.2"/>
    <row r="471" s="2" customFormat="1" ht="15.75" customHeight="1" x14ac:dyDescent="0.2"/>
    <row r="472" s="2" customFormat="1" ht="15.75" customHeight="1" x14ac:dyDescent="0.2"/>
    <row r="473" s="2" customFormat="1" ht="15.75" customHeight="1" x14ac:dyDescent="0.2"/>
    <row r="474" s="2" customFormat="1" ht="15.75" customHeight="1" x14ac:dyDescent="0.2"/>
    <row r="475" s="2" customFormat="1" ht="15.75" customHeight="1" x14ac:dyDescent="0.2"/>
    <row r="476" s="2" customFormat="1" ht="15.75" customHeight="1" x14ac:dyDescent="0.2"/>
    <row r="477" s="2" customFormat="1" ht="15.75" customHeight="1" x14ac:dyDescent="0.2"/>
    <row r="478" s="2" customFormat="1" ht="15.75" customHeight="1" x14ac:dyDescent="0.2"/>
    <row r="479" s="2" customFormat="1" ht="15.75" customHeight="1" x14ac:dyDescent="0.2"/>
    <row r="480" s="2" customFormat="1" ht="15.75" customHeight="1" x14ac:dyDescent="0.2"/>
    <row r="481" s="2" customFormat="1" ht="15.75" customHeight="1" x14ac:dyDescent="0.2"/>
    <row r="482" s="2" customFormat="1" ht="15.75" customHeight="1" x14ac:dyDescent="0.2"/>
    <row r="483" s="2" customFormat="1" ht="15.75" customHeight="1" x14ac:dyDescent="0.2"/>
    <row r="484" s="2" customFormat="1" ht="15.75" customHeight="1" x14ac:dyDescent="0.2"/>
    <row r="485" s="2" customFormat="1" ht="15.75" customHeight="1" x14ac:dyDescent="0.2"/>
    <row r="486" s="2" customFormat="1" ht="15.75" customHeight="1" x14ac:dyDescent="0.2"/>
    <row r="487" s="2" customFormat="1" ht="15.75" customHeight="1" x14ac:dyDescent="0.2"/>
    <row r="488" s="2" customFormat="1" ht="15.75" customHeight="1" x14ac:dyDescent="0.2"/>
    <row r="489" s="2" customFormat="1" ht="15.75" customHeight="1" x14ac:dyDescent="0.2"/>
    <row r="490" s="2" customFormat="1" ht="15.75" customHeight="1" x14ac:dyDescent="0.2"/>
    <row r="491" s="2" customFormat="1" ht="15.75" customHeight="1" x14ac:dyDescent="0.2"/>
    <row r="492" s="2" customFormat="1" ht="15.75" customHeight="1" x14ac:dyDescent="0.2"/>
    <row r="493" s="2" customFormat="1" ht="15.75" customHeight="1" x14ac:dyDescent="0.2"/>
    <row r="494" s="2" customFormat="1" ht="15.75" customHeight="1" x14ac:dyDescent="0.2"/>
    <row r="495" s="2" customFormat="1" ht="15.75" customHeight="1" x14ac:dyDescent="0.2"/>
    <row r="496" s="2" customFormat="1" ht="15.75" customHeight="1" x14ac:dyDescent="0.2"/>
    <row r="497" s="2" customFormat="1" ht="15.75" customHeight="1" x14ac:dyDescent="0.2"/>
    <row r="498" s="2" customFormat="1" ht="15.75" customHeight="1" x14ac:dyDescent="0.2"/>
    <row r="499" s="2" customFormat="1" ht="15.75" customHeight="1" x14ac:dyDescent="0.2"/>
    <row r="500" s="2" customFormat="1" ht="15.75" customHeight="1" x14ac:dyDescent="0.2"/>
    <row r="501" s="2" customFormat="1" ht="15.75" customHeight="1" x14ac:dyDescent="0.2"/>
    <row r="502" s="2" customFormat="1" ht="15.75" customHeight="1" x14ac:dyDescent="0.2"/>
    <row r="503" s="2" customFormat="1" ht="15.75" customHeight="1" x14ac:dyDescent="0.2"/>
    <row r="504" s="2" customFormat="1" ht="15.75" customHeight="1" x14ac:dyDescent="0.2"/>
    <row r="505" s="2" customFormat="1" ht="15.75" customHeight="1" x14ac:dyDescent="0.2"/>
    <row r="506" s="2" customFormat="1" ht="15.75" customHeight="1" x14ac:dyDescent="0.2"/>
    <row r="507" s="2" customFormat="1" ht="15.75" customHeight="1" x14ac:dyDescent="0.2"/>
    <row r="508" s="2" customFormat="1" ht="15.75" customHeight="1" x14ac:dyDescent="0.2"/>
    <row r="509" s="2" customFormat="1" ht="15.75" customHeight="1" x14ac:dyDescent="0.2"/>
    <row r="510" s="2" customFormat="1" ht="15.75" customHeight="1" x14ac:dyDescent="0.2"/>
    <row r="511" s="2" customFormat="1" ht="15.75" customHeight="1" x14ac:dyDescent="0.2"/>
    <row r="512" s="2" customFormat="1" ht="15.75" customHeight="1" x14ac:dyDescent="0.2"/>
    <row r="513" s="2" customFormat="1" ht="15.75" customHeight="1" x14ac:dyDescent="0.2"/>
    <row r="514" s="2" customFormat="1" ht="15.75" customHeight="1" x14ac:dyDescent="0.2"/>
    <row r="515" s="2" customFormat="1" ht="15.75" customHeight="1" x14ac:dyDescent="0.2"/>
    <row r="516" s="2" customFormat="1" ht="15.75" customHeight="1" x14ac:dyDescent="0.2"/>
    <row r="517" s="2" customFormat="1" ht="15.75" customHeight="1" x14ac:dyDescent="0.2"/>
    <row r="518" s="2" customFormat="1" ht="15.75" customHeight="1" x14ac:dyDescent="0.2"/>
    <row r="519" s="2" customFormat="1" ht="15.75" customHeight="1" x14ac:dyDescent="0.2"/>
    <row r="520" s="2" customFormat="1" ht="15.75" customHeight="1" x14ac:dyDescent="0.2"/>
    <row r="521" s="2" customFormat="1" ht="15.75" customHeight="1" x14ac:dyDescent="0.2"/>
    <row r="522" s="2" customFormat="1" ht="15.75" customHeight="1" x14ac:dyDescent="0.2"/>
    <row r="523" s="2" customFormat="1" ht="15.75" customHeight="1" x14ac:dyDescent="0.2"/>
    <row r="524" s="2" customFormat="1" ht="15.75" customHeight="1" x14ac:dyDescent="0.2"/>
    <row r="525" s="2" customFormat="1" ht="15.75" customHeight="1" x14ac:dyDescent="0.2"/>
    <row r="526" s="2" customFormat="1" ht="15.75" customHeight="1" x14ac:dyDescent="0.2"/>
    <row r="527" s="2" customFormat="1" ht="15.75" customHeight="1" x14ac:dyDescent="0.2"/>
    <row r="528" s="2" customFormat="1" ht="15.75" customHeight="1" x14ac:dyDescent="0.2"/>
    <row r="529" s="2" customFormat="1" ht="15.75" customHeight="1" x14ac:dyDescent="0.2"/>
    <row r="530" s="2" customFormat="1" ht="15.75" customHeight="1" x14ac:dyDescent="0.2"/>
    <row r="531" s="2" customFormat="1" ht="15.75" customHeight="1" x14ac:dyDescent="0.2"/>
    <row r="532" s="2" customFormat="1" ht="15.75" customHeight="1" x14ac:dyDescent="0.2"/>
    <row r="533" s="2" customFormat="1" ht="15.75" customHeight="1" x14ac:dyDescent="0.2"/>
    <row r="534" s="2" customFormat="1" ht="15.75" customHeight="1" x14ac:dyDescent="0.2"/>
    <row r="535" s="2" customFormat="1" ht="15.75" customHeight="1" x14ac:dyDescent="0.2"/>
    <row r="536" s="2" customFormat="1" ht="15.75" customHeight="1" x14ac:dyDescent="0.2"/>
    <row r="537" s="2" customFormat="1" ht="15.75" customHeight="1" x14ac:dyDescent="0.2"/>
    <row r="538" s="2" customFormat="1" ht="15.75" customHeight="1" x14ac:dyDescent="0.2"/>
    <row r="539" s="2" customFormat="1" ht="15.75" customHeight="1" x14ac:dyDescent="0.2"/>
    <row r="540" s="2" customFormat="1" ht="15.75" customHeight="1" x14ac:dyDescent="0.2"/>
    <row r="541" s="2" customFormat="1" ht="15.75" customHeight="1" x14ac:dyDescent="0.2"/>
    <row r="542" s="2" customFormat="1" ht="15.75" customHeight="1" x14ac:dyDescent="0.2"/>
    <row r="543" s="2" customFormat="1" ht="15.75" customHeight="1" x14ac:dyDescent="0.2"/>
    <row r="544" s="2" customFormat="1" ht="15.75" customHeight="1" x14ac:dyDescent="0.2"/>
    <row r="545" s="2" customFormat="1" ht="15.75" customHeight="1" x14ac:dyDescent="0.2"/>
    <row r="546" s="2" customFormat="1" ht="15.75" customHeight="1" x14ac:dyDescent="0.2"/>
    <row r="547" s="2" customFormat="1" ht="15.75" customHeight="1" x14ac:dyDescent="0.2"/>
    <row r="548" s="2" customFormat="1" ht="15.75" customHeight="1" x14ac:dyDescent="0.2"/>
    <row r="549" s="2" customFormat="1" ht="15.75" customHeight="1" x14ac:dyDescent="0.2"/>
    <row r="550" s="2" customFormat="1" ht="15.75" customHeight="1" x14ac:dyDescent="0.2"/>
    <row r="551" s="2" customFormat="1" ht="15.75" customHeight="1" x14ac:dyDescent="0.2"/>
    <row r="552" s="2" customFormat="1" ht="15.75" customHeight="1" x14ac:dyDescent="0.2"/>
    <row r="553" s="2" customFormat="1" ht="15.75" customHeight="1" x14ac:dyDescent="0.2"/>
    <row r="554" s="2" customFormat="1" ht="15.75" customHeight="1" x14ac:dyDescent="0.2"/>
    <row r="555" s="2" customFormat="1" ht="15.75" customHeight="1" x14ac:dyDescent="0.2"/>
    <row r="556" s="2" customFormat="1" ht="15.75" customHeight="1" x14ac:dyDescent="0.2"/>
    <row r="557" s="2" customFormat="1" ht="15.75" customHeight="1" x14ac:dyDescent="0.2"/>
    <row r="558" s="2" customFormat="1" ht="15.75" customHeight="1" x14ac:dyDescent="0.2"/>
    <row r="559" s="2" customFormat="1" ht="15.75" customHeight="1" x14ac:dyDescent="0.2"/>
    <row r="560" s="2" customFormat="1" ht="15.75" customHeight="1" x14ac:dyDescent="0.2"/>
    <row r="561" s="2" customFormat="1" ht="15.75" customHeight="1" x14ac:dyDescent="0.2"/>
    <row r="562" s="2" customFormat="1" ht="15.75" customHeight="1" x14ac:dyDescent="0.2"/>
    <row r="563" s="2" customFormat="1" ht="15.75" customHeight="1" x14ac:dyDescent="0.2"/>
    <row r="564" s="2" customFormat="1" ht="15.75" customHeight="1" x14ac:dyDescent="0.2"/>
    <row r="565" s="2" customFormat="1" ht="15.75" customHeight="1" x14ac:dyDescent="0.2"/>
    <row r="566" s="2" customFormat="1" ht="15.75" customHeight="1" x14ac:dyDescent="0.2"/>
    <row r="567" s="2" customFormat="1" ht="15.75" customHeight="1" x14ac:dyDescent="0.2"/>
    <row r="568" s="2" customFormat="1" ht="15.75" customHeight="1" x14ac:dyDescent="0.2"/>
    <row r="569" s="2" customFormat="1" ht="15.75" customHeight="1" x14ac:dyDescent="0.2"/>
    <row r="570" s="2" customFormat="1" ht="15.75" customHeight="1" x14ac:dyDescent="0.2"/>
    <row r="571" s="2" customFormat="1" ht="15.75" customHeight="1" x14ac:dyDescent="0.2"/>
    <row r="572" s="2" customFormat="1" ht="15.75" customHeight="1" x14ac:dyDescent="0.2"/>
    <row r="573" s="2" customFormat="1" ht="15.75" customHeight="1" x14ac:dyDescent="0.2"/>
    <row r="574" s="2" customFormat="1" ht="15.75" customHeight="1" x14ac:dyDescent="0.2"/>
    <row r="575" s="2" customFormat="1" ht="15.75" customHeight="1" x14ac:dyDescent="0.2"/>
    <row r="576" s="2" customFormat="1" ht="15.75" customHeight="1" x14ac:dyDescent="0.2"/>
    <row r="577" s="2" customFormat="1" ht="15.75" customHeight="1" x14ac:dyDescent="0.2"/>
    <row r="578" s="2" customFormat="1" ht="15.75" customHeight="1" x14ac:dyDescent="0.2"/>
    <row r="579" s="2" customFormat="1" ht="15.75" customHeight="1" x14ac:dyDescent="0.2"/>
    <row r="580" s="2" customFormat="1" ht="15.75" customHeight="1" x14ac:dyDescent="0.2"/>
    <row r="581" s="2" customFormat="1" ht="15.75" customHeight="1" x14ac:dyDescent="0.2"/>
    <row r="582" s="2" customFormat="1" ht="15.75" customHeight="1" x14ac:dyDescent="0.2"/>
    <row r="583" s="2" customFormat="1" ht="15.75" customHeight="1" x14ac:dyDescent="0.2"/>
    <row r="584" s="2" customFormat="1" ht="15.75" customHeight="1" x14ac:dyDescent="0.2"/>
    <row r="585" s="2" customFormat="1" ht="15.75" customHeight="1" x14ac:dyDescent="0.2"/>
    <row r="586" s="2" customFormat="1" ht="15.75" customHeight="1" x14ac:dyDescent="0.2"/>
    <row r="587" s="2" customFormat="1" ht="15.75" customHeight="1" x14ac:dyDescent="0.2"/>
    <row r="588" s="2" customFormat="1" ht="15.75" customHeight="1" x14ac:dyDescent="0.2"/>
    <row r="589" s="2" customFormat="1" ht="15.75" customHeight="1" x14ac:dyDescent="0.2"/>
    <row r="590" s="2" customFormat="1" ht="15.75" customHeight="1" x14ac:dyDescent="0.2"/>
    <row r="591" s="2" customFormat="1" ht="15.75" customHeight="1" x14ac:dyDescent="0.2"/>
    <row r="592" s="2" customFormat="1" ht="15.75" customHeight="1" x14ac:dyDescent="0.2"/>
    <row r="593" s="2" customFormat="1" ht="15.75" customHeight="1" x14ac:dyDescent="0.2"/>
    <row r="594" s="2" customFormat="1" ht="15.75" customHeight="1" x14ac:dyDescent="0.2"/>
    <row r="595" s="2" customFormat="1" ht="15.75" customHeight="1" x14ac:dyDescent="0.2"/>
    <row r="596" s="2" customFormat="1" ht="15.75" customHeight="1" x14ac:dyDescent="0.2"/>
    <row r="597" s="2" customFormat="1" ht="15.75" customHeight="1" x14ac:dyDescent="0.2"/>
    <row r="598" s="2" customFormat="1" ht="15.75" customHeight="1" x14ac:dyDescent="0.2"/>
    <row r="599" s="2" customFormat="1" ht="15.75" customHeight="1" x14ac:dyDescent="0.2"/>
    <row r="600" s="2" customFormat="1" ht="15.75" customHeight="1" x14ac:dyDescent="0.2"/>
    <row r="601" s="2" customFormat="1" ht="15.75" customHeight="1" x14ac:dyDescent="0.2"/>
    <row r="602" s="2" customFormat="1" ht="15.75" customHeight="1" x14ac:dyDescent="0.2"/>
    <row r="603" s="2" customFormat="1" ht="15.75" customHeight="1" x14ac:dyDescent="0.2"/>
    <row r="604" s="2" customFormat="1" ht="15.75" customHeight="1" x14ac:dyDescent="0.2"/>
    <row r="605" s="2" customFormat="1" ht="15.75" customHeight="1" x14ac:dyDescent="0.2"/>
    <row r="606" s="2" customFormat="1" ht="15.75" customHeight="1" x14ac:dyDescent="0.2"/>
    <row r="607" s="2" customFormat="1" ht="15.75" customHeight="1" x14ac:dyDescent="0.2"/>
    <row r="608" s="2" customFormat="1" ht="15.75" customHeight="1" x14ac:dyDescent="0.2"/>
    <row r="609" s="2" customFormat="1" ht="15.75" customHeight="1" x14ac:dyDescent="0.2"/>
    <row r="610" s="2" customFormat="1" ht="15.75" customHeight="1" x14ac:dyDescent="0.2"/>
    <row r="611" s="2" customFormat="1" ht="15.75" customHeight="1" x14ac:dyDescent="0.2"/>
    <row r="612" s="2" customFormat="1" ht="15.75" customHeight="1" x14ac:dyDescent="0.2"/>
    <row r="613" s="2" customFormat="1" ht="15.75" customHeight="1" x14ac:dyDescent="0.2"/>
    <row r="614" s="2" customFormat="1" ht="15.75" customHeight="1" x14ac:dyDescent="0.2"/>
    <row r="615" s="2" customFormat="1" ht="15.75" customHeight="1" x14ac:dyDescent="0.2"/>
    <row r="616" s="2" customFormat="1" ht="15.75" customHeight="1" x14ac:dyDescent="0.2"/>
    <row r="617" s="2" customFormat="1" ht="15.75" customHeight="1" x14ac:dyDescent="0.2"/>
    <row r="618" s="2" customFormat="1" ht="15.75" customHeight="1" x14ac:dyDescent="0.2"/>
    <row r="619" s="2" customFormat="1" ht="15.75" customHeight="1" x14ac:dyDescent="0.2"/>
    <row r="620" s="2" customFormat="1" ht="15.75" customHeight="1" x14ac:dyDescent="0.2"/>
    <row r="621" s="2" customFormat="1" ht="15.75" customHeight="1" x14ac:dyDescent="0.2"/>
    <row r="622" s="2" customFormat="1" ht="15.75" customHeight="1" x14ac:dyDescent="0.2"/>
    <row r="623" s="2" customFormat="1" ht="15.75" customHeight="1" x14ac:dyDescent="0.2"/>
    <row r="624" s="2" customFormat="1" ht="15.75" customHeight="1" x14ac:dyDescent="0.2"/>
    <row r="625" s="2" customFormat="1" ht="15.75" customHeight="1" x14ac:dyDescent="0.2"/>
    <row r="626" s="2" customFormat="1" ht="15.75" customHeight="1" x14ac:dyDescent="0.2"/>
    <row r="627" s="2" customFormat="1" ht="15.75" customHeight="1" x14ac:dyDescent="0.2"/>
    <row r="628" s="2" customFormat="1" ht="15.75" customHeight="1" x14ac:dyDescent="0.2"/>
    <row r="629" s="2" customFormat="1" ht="15.75" customHeight="1" x14ac:dyDescent="0.2"/>
    <row r="630" s="2" customFormat="1" ht="15.75" customHeight="1" x14ac:dyDescent="0.2"/>
    <row r="631" s="2" customFormat="1" ht="15.75" customHeight="1" x14ac:dyDescent="0.2"/>
    <row r="632" s="2" customFormat="1" ht="15.75" customHeight="1" x14ac:dyDescent="0.2"/>
    <row r="633" s="2" customFormat="1" ht="15.75" customHeight="1" x14ac:dyDescent="0.2"/>
    <row r="634" s="2" customFormat="1" ht="15.75" customHeight="1" x14ac:dyDescent="0.2"/>
    <row r="635" s="2" customFormat="1" ht="15.75" customHeight="1" x14ac:dyDescent="0.2"/>
    <row r="636" s="2" customFormat="1" ht="15.75" customHeight="1" x14ac:dyDescent="0.2"/>
    <row r="637" s="2" customFormat="1" ht="15.75" customHeight="1" x14ac:dyDescent="0.2"/>
    <row r="638" s="2" customFormat="1" ht="15.75" customHeight="1" x14ac:dyDescent="0.2"/>
    <row r="639" s="2" customFormat="1" ht="15.75" customHeight="1" x14ac:dyDescent="0.2"/>
    <row r="640" s="2" customFormat="1" ht="15.75" customHeight="1" x14ac:dyDescent="0.2"/>
    <row r="641" s="2" customFormat="1" ht="15.75" customHeight="1" x14ac:dyDescent="0.2"/>
    <row r="642" s="2" customFormat="1" ht="15.75" customHeight="1" x14ac:dyDescent="0.2"/>
    <row r="643" s="2" customFormat="1" ht="15.75" customHeight="1" x14ac:dyDescent="0.2"/>
    <row r="644" s="2" customFormat="1" ht="15.75" customHeight="1" x14ac:dyDescent="0.2"/>
    <row r="645" s="2" customFormat="1" ht="15.75" customHeight="1" x14ac:dyDescent="0.2"/>
    <row r="646" s="2" customFormat="1" ht="15.75" customHeight="1" x14ac:dyDescent="0.2"/>
    <row r="647" s="2" customFormat="1" ht="15.75" customHeight="1" x14ac:dyDescent="0.2"/>
    <row r="648" s="2" customFormat="1" ht="15.75" customHeight="1" x14ac:dyDescent="0.2"/>
    <row r="649" s="2" customFormat="1" ht="15.75" customHeight="1" x14ac:dyDescent="0.2"/>
    <row r="650" s="2" customFormat="1" ht="15.75" customHeight="1" x14ac:dyDescent="0.2"/>
    <row r="651" s="2" customFormat="1" ht="15.75" customHeight="1" x14ac:dyDescent="0.2"/>
    <row r="652" s="2" customFormat="1" ht="15.75" customHeight="1" x14ac:dyDescent="0.2"/>
    <row r="653" s="2" customFormat="1" ht="15.75" customHeight="1" x14ac:dyDescent="0.2"/>
    <row r="654" s="2" customFormat="1" ht="15.75" customHeight="1" x14ac:dyDescent="0.2"/>
    <row r="655" s="2" customFormat="1" ht="15.75" customHeight="1" x14ac:dyDescent="0.2"/>
    <row r="656" s="2" customFormat="1" ht="15.75" customHeight="1" x14ac:dyDescent="0.2"/>
    <row r="657" s="2" customFormat="1" ht="15.75" customHeight="1" x14ac:dyDescent="0.2"/>
    <row r="658" s="2" customFormat="1" ht="15.75" customHeight="1" x14ac:dyDescent="0.2"/>
    <row r="659" s="2" customFormat="1" ht="15.75" customHeight="1" x14ac:dyDescent="0.2"/>
    <row r="660" s="2" customFormat="1" ht="15.75" customHeight="1" x14ac:dyDescent="0.2"/>
    <row r="661" s="2" customFormat="1" ht="15.75" customHeight="1" x14ac:dyDescent="0.2"/>
    <row r="662" s="2" customFormat="1" ht="15.75" customHeight="1" x14ac:dyDescent="0.2"/>
    <row r="663" s="2" customFormat="1" ht="15.75" customHeight="1" x14ac:dyDescent="0.2"/>
    <row r="664" s="2" customFormat="1" ht="15.75" customHeight="1" x14ac:dyDescent="0.2"/>
    <row r="665" s="2" customFormat="1" ht="15.75" customHeight="1" x14ac:dyDescent="0.2"/>
    <row r="666" s="2" customFormat="1" ht="15.75" customHeight="1" x14ac:dyDescent="0.2"/>
    <row r="667" s="2" customFormat="1" ht="15.75" customHeight="1" x14ac:dyDescent="0.2"/>
    <row r="668" s="2" customFormat="1" ht="15.75" customHeight="1" x14ac:dyDescent="0.2"/>
    <row r="669" s="2" customFormat="1" ht="15.75" customHeight="1" x14ac:dyDescent="0.2"/>
    <row r="670" s="2" customFormat="1" ht="15.75" customHeight="1" x14ac:dyDescent="0.2"/>
    <row r="671" s="2" customFormat="1" ht="15.75" customHeight="1" x14ac:dyDescent="0.2"/>
    <row r="672" s="2" customFormat="1" ht="15.75" customHeight="1" x14ac:dyDescent="0.2"/>
    <row r="673" s="2" customFormat="1" ht="15.75" customHeight="1" x14ac:dyDescent="0.2"/>
    <row r="674" s="2" customFormat="1" ht="15.75" customHeight="1" x14ac:dyDescent="0.2"/>
    <row r="675" s="2" customFormat="1" ht="15.75" customHeight="1" x14ac:dyDescent="0.2"/>
    <row r="676" s="2" customFormat="1" ht="15.75" customHeight="1" x14ac:dyDescent="0.2"/>
    <row r="677" s="2" customFormat="1" ht="15.75" customHeight="1" x14ac:dyDescent="0.2"/>
    <row r="678" s="2" customFormat="1" ht="15.75" customHeight="1" x14ac:dyDescent="0.2"/>
    <row r="679" s="2" customFormat="1" ht="15.75" customHeight="1" x14ac:dyDescent="0.2"/>
    <row r="680" s="2" customFormat="1" ht="15.75" customHeight="1" x14ac:dyDescent="0.2"/>
    <row r="681" s="2" customFormat="1" ht="15.75" customHeight="1" x14ac:dyDescent="0.2"/>
    <row r="682" s="2" customFormat="1" ht="15.75" customHeight="1" x14ac:dyDescent="0.2"/>
    <row r="683" s="2" customFormat="1" ht="15.75" customHeight="1" x14ac:dyDescent="0.2"/>
    <row r="684" s="2" customFormat="1" ht="15.75" customHeight="1" x14ac:dyDescent="0.2"/>
    <row r="685" s="2" customFormat="1" ht="15.75" customHeight="1" x14ac:dyDescent="0.2"/>
    <row r="686" s="2" customFormat="1" ht="15.75" customHeight="1" x14ac:dyDescent="0.2"/>
    <row r="687" s="2" customFormat="1" ht="15.75" customHeight="1" x14ac:dyDescent="0.2"/>
    <row r="688" s="2" customFormat="1" ht="15.75" customHeight="1" x14ac:dyDescent="0.2"/>
    <row r="689" spans="1:22" s="2" customFormat="1" ht="15.75" customHeight="1" x14ac:dyDescent="0.2"/>
    <row r="690" spans="1:22" s="2" customFormat="1" ht="15.75" customHeight="1" x14ac:dyDescent="0.2"/>
    <row r="691" spans="1:22" s="2" customFormat="1" ht="15.75" customHeight="1" x14ac:dyDescent="0.2"/>
    <row r="692" spans="1:22" s="2" customFormat="1" ht="15.75" customHeight="1" x14ac:dyDescent="0.2"/>
    <row r="693" spans="1:22" ht="15.75" customHeight="1" x14ac:dyDescent="0.2">
      <c r="A693" s="13"/>
      <c r="B693" s="2"/>
      <c r="C693" s="2"/>
      <c r="D693" s="26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V693" s="13"/>
    </row>
    <row r="694" spans="1:22" ht="15.75" customHeight="1" x14ac:dyDescent="0.2">
      <c r="A694" s="13"/>
      <c r="B694" s="2"/>
      <c r="C694" s="2"/>
      <c r="D694" s="26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V694" s="13"/>
    </row>
    <row r="695" spans="1:22" ht="15.75" customHeight="1" x14ac:dyDescent="0.2">
      <c r="A695" s="13"/>
      <c r="B695" s="2"/>
      <c r="C695" s="2"/>
      <c r="D695" s="26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V695" s="13"/>
    </row>
    <row r="696" spans="1:22" ht="15.75" customHeight="1" x14ac:dyDescent="0.2">
      <c r="A696" s="13"/>
      <c r="B696" s="2"/>
      <c r="C696" s="2"/>
      <c r="D696" s="26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V696" s="13"/>
    </row>
    <row r="697" spans="1:22" ht="15.75" customHeight="1" x14ac:dyDescent="0.2">
      <c r="A697" s="13"/>
      <c r="B697" s="2"/>
      <c r="C697" s="2"/>
      <c r="D697" s="26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V697" s="13"/>
    </row>
    <row r="698" spans="1:22" ht="15.75" customHeight="1" x14ac:dyDescent="0.2">
      <c r="A698" s="13"/>
      <c r="B698" s="2"/>
      <c r="C698" s="2"/>
      <c r="D698" s="26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V698" s="13"/>
    </row>
    <row r="699" spans="1:22" ht="15.75" customHeight="1" x14ac:dyDescent="0.2">
      <c r="A699" s="13"/>
      <c r="B699" s="2"/>
      <c r="C699" s="2"/>
      <c r="D699" s="26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V699" s="13"/>
    </row>
    <row r="700" spans="1:22" ht="15.75" customHeight="1" x14ac:dyDescent="0.2">
      <c r="A700" s="13"/>
      <c r="B700" s="2"/>
      <c r="C700" s="2"/>
      <c r="D700" s="26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V700" s="13"/>
    </row>
    <row r="701" spans="1:22" ht="15.75" customHeight="1" x14ac:dyDescent="0.2">
      <c r="A701" s="13"/>
      <c r="B701" s="2"/>
      <c r="C701" s="2"/>
      <c r="D701" s="26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V701" s="13"/>
    </row>
    <row r="702" spans="1:22" ht="15.75" customHeight="1" x14ac:dyDescent="0.2">
      <c r="A702" s="13"/>
      <c r="B702" s="2"/>
      <c r="C702" s="2"/>
      <c r="D702" s="26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V702" s="13"/>
    </row>
    <row r="703" spans="1:22" ht="15.75" customHeight="1" x14ac:dyDescent="0.2">
      <c r="A703" s="13"/>
      <c r="B703" s="2"/>
      <c r="C703" s="2"/>
      <c r="D703" s="26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V703" s="13"/>
    </row>
    <row r="704" spans="1:22" ht="15.75" customHeight="1" x14ac:dyDescent="0.2">
      <c r="A704" s="13"/>
      <c r="B704" s="2"/>
      <c r="C704" s="2"/>
      <c r="D704" s="26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V704" s="13"/>
    </row>
    <row r="705" spans="1:22" ht="15.75" customHeight="1" x14ac:dyDescent="0.2">
      <c r="A705" s="13"/>
      <c r="B705" s="2"/>
      <c r="C705" s="2"/>
      <c r="D705" s="26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V705" s="13"/>
    </row>
    <row r="706" spans="1:22" ht="15.75" customHeight="1" x14ac:dyDescent="0.2">
      <c r="A706" s="13"/>
      <c r="B706" s="2"/>
      <c r="C706" s="2"/>
      <c r="D706" s="26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V706" s="13"/>
    </row>
    <row r="707" spans="1:22" ht="15.75" customHeight="1" x14ac:dyDescent="0.2">
      <c r="A707" s="13"/>
      <c r="B707" s="2"/>
      <c r="C707" s="2"/>
      <c r="D707" s="26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V707" s="13"/>
    </row>
    <row r="708" spans="1:22" ht="15.75" customHeight="1" x14ac:dyDescent="0.2">
      <c r="A708" s="13"/>
      <c r="B708" s="2"/>
      <c r="C708" s="2"/>
      <c r="D708" s="26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V708" s="13"/>
    </row>
    <row r="709" spans="1:22" ht="15.75" customHeight="1" x14ac:dyDescent="0.2">
      <c r="A709" s="13"/>
      <c r="B709" s="2"/>
      <c r="C709" s="2"/>
      <c r="D709" s="26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V709" s="13"/>
    </row>
    <row r="710" spans="1:22" ht="15.75" customHeight="1" x14ac:dyDescent="0.2">
      <c r="A710" s="13"/>
      <c r="B710" s="2"/>
      <c r="C710" s="2"/>
      <c r="D710" s="26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V710" s="13"/>
    </row>
    <row r="711" spans="1:22" ht="15.75" customHeight="1" x14ac:dyDescent="0.2">
      <c r="A711" s="13"/>
      <c r="B711" s="2"/>
      <c r="C711" s="2"/>
      <c r="D711" s="26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V711" s="13"/>
    </row>
    <row r="712" spans="1:22" ht="15.75" customHeight="1" x14ac:dyDescent="0.2">
      <c r="A712" s="13"/>
      <c r="B712" s="2"/>
      <c r="C712" s="2"/>
      <c r="D712" s="26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V712" s="13"/>
    </row>
    <row r="713" spans="1:22" ht="15.75" customHeight="1" x14ac:dyDescent="0.2">
      <c r="A713" s="13"/>
      <c r="B713" s="2"/>
      <c r="C713" s="2"/>
      <c r="D713" s="26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V713" s="13"/>
    </row>
    <row r="714" spans="1:22" ht="15.75" customHeight="1" x14ac:dyDescent="0.2">
      <c r="A714" s="13"/>
      <c r="B714" s="2"/>
      <c r="C714" s="2"/>
      <c r="D714" s="26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V714" s="13"/>
    </row>
    <row r="715" spans="1:22" ht="15.75" customHeight="1" x14ac:dyDescent="0.2">
      <c r="A715" s="13"/>
      <c r="B715" s="2"/>
      <c r="C715" s="2"/>
      <c r="D715" s="26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V715" s="13"/>
    </row>
    <row r="716" spans="1:22" ht="15.75" customHeight="1" x14ac:dyDescent="0.2">
      <c r="A716" s="13"/>
      <c r="B716" s="2"/>
      <c r="C716" s="2"/>
      <c r="D716" s="26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V716" s="13"/>
    </row>
    <row r="717" spans="1:22" ht="15.75" customHeight="1" x14ac:dyDescent="0.2">
      <c r="A717" s="13"/>
      <c r="B717" s="2"/>
      <c r="C717" s="2"/>
      <c r="D717" s="26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V717" s="13"/>
    </row>
    <row r="718" spans="1:22" ht="15.75" customHeight="1" x14ac:dyDescent="0.2">
      <c r="A718" s="13"/>
      <c r="B718" s="2"/>
      <c r="C718" s="2"/>
      <c r="D718" s="26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V718" s="13"/>
    </row>
    <row r="719" spans="1:22" ht="15.75" customHeight="1" x14ac:dyDescent="0.2">
      <c r="A719" s="13"/>
      <c r="B719" s="2"/>
      <c r="C719" s="2"/>
      <c r="D719" s="26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V719" s="13"/>
    </row>
    <row r="720" spans="1:22" ht="15.75" customHeight="1" x14ac:dyDescent="0.2">
      <c r="A720" s="13"/>
      <c r="B720" s="2"/>
      <c r="C720" s="2"/>
      <c r="D720" s="26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V720" s="13"/>
    </row>
    <row r="721" spans="1:22" ht="15.75" customHeight="1" x14ac:dyDescent="0.2">
      <c r="A721" s="13"/>
      <c r="B721" s="2"/>
      <c r="C721" s="2"/>
      <c r="D721" s="26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V721" s="13"/>
    </row>
    <row r="722" spans="1:22" ht="15.75" customHeight="1" x14ac:dyDescent="0.2">
      <c r="A722" s="13"/>
      <c r="B722" s="2"/>
      <c r="C722" s="2"/>
      <c r="D722" s="26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V722" s="13"/>
    </row>
    <row r="723" spans="1:22" ht="15.75" customHeight="1" x14ac:dyDescent="0.2">
      <c r="A723" s="13"/>
      <c r="B723" s="2"/>
      <c r="C723" s="2"/>
      <c r="D723" s="26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V723" s="13"/>
    </row>
    <row r="724" spans="1:22" ht="15.75" customHeight="1" x14ac:dyDescent="0.2">
      <c r="A724" s="13"/>
      <c r="B724" s="2"/>
      <c r="C724" s="2"/>
      <c r="D724" s="26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V724" s="13"/>
    </row>
    <row r="725" spans="1:22" ht="15.75" customHeight="1" x14ac:dyDescent="0.2">
      <c r="A725" s="13"/>
      <c r="B725" s="2"/>
      <c r="C725" s="2"/>
      <c r="D725" s="26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V725" s="13"/>
    </row>
    <row r="726" spans="1:22" ht="15.75" customHeight="1" x14ac:dyDescent="0.2">
      <c r="A726" s="13"/>
      <c r="B726" s="2"/>
      <c r="C726" s="2"/>
      <c r="D726" s="26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V726" s="13"/>
    </row>
    <row r="727" spans="1:22" ht="15.75" customHeight="1" x14ac:dyDescent="0.2">
      <c r="A727" s="13"/>
      <c r="B727" s="2"/>
      <c r="C727" s="2"/>
      <c r="D727" s="26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V727" s="13"/>
    </row>
    <row r="728" spans="1:22" ht="15.75" customHeight="1" x14ac:dyDescent="0.2">
      <c r="A728" s="13"/>
      <c r="B728" s="2"/>
      <c r="C728" s="2"/>
      <c r="D728" s="26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V728" s="13"/>
    </row>
    <row r="729" spans="1:22" ht="15.75" customHeight="1" x14ac:dyDescent="0.2">
      <c r="A729" s="13"/>
      <c r="B729" s="2"/>
      <c r="C729" s="2"/>
      <c r="D729" s="26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V729" s="13"/>
    </row>
    <row r="730" spans="1:22" ht="15.75" customHeight="1" x14ac:dyDescent="0.2">
      <c r="A730" s="13"/>
      <c r="B730" s="2"/>
      <c r="C730" s="2"/>
      <c r="D730" s="26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V730" s="13"/>
    </row>
    <row r="731" spans="1:22" ht="15.75" customHeight="1" x14ac:dyDescent="0.2">
      <c r="A731" s="13"/>
      <c r="B731" s="2"/>
      <c r="C731" s="2"/>
      <c r="D731" s="26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V731" s="13"/>
    </row>
    <row r="732" spans="1:22" ht="15.75" customHeight="1" x14ac:dyDescent="0.2">
      <c r="A732" s="13"/>
      <c r="B732" s="2"/>
      <c r="C732" s="2"/>
      <c r="D732" s="26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V732" s="13"/>
    </row>
    <row r="733" spans="1:22" ht="15.75" customHeight="1" x14ac:dyDescent="0.2">
      <c r="A733" s="13"/>
      <c r="B733" s="2"/>
      <c r="C733" s="2"/>
      <c r="D733" s="26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V733" s="13"/>
    </row>
    <row r="734" spans="1:22" ht="15.75" customHeight="1" x14ac:dyDescent="0.2">
      <c r="A734" s="13"/>
      <c r="B734" s="2"/>
      <c r="C734" s="2"/>
      <c r="D734" s="26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V734" s="13"/>
    </row>
    <row r="735" spans="1:22" ht="15.75" customHeight="1" x14ac:dyDescent="0.2">
      <c r="A735" s="13"/>
      <c r="B735" s="2"/>
      <c r="C735" s="2"/>
      <c r="D735" s="26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V735" s="13"/>
    </row>
    <row r="736" spans="1:22" ht="15.75" customHeight="1" x14ac:dyDescent="0.2">
      <c r="A736" s="13"/>
      <c r="B736" s="2"/>
      <c r="C736" s="2"/>
      <c r="D736" s="26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V736" s="13"/>
    </row>
    <row r="737" spans="1:22" ht="15.75" customHeight="1" x14ac:dyDescent="0.2">
      <c r="A737" s="13"/>
      <c r="B737" s="2"/>
      <c r="C737" s="2"/>
      <c r="D737" s="26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V737" s="13"/>
    </row>
    <row r="738" spans="1:22" ht="15.75" customHeight="1" x14ac:dyDescent="0.2">
      <c r="A738" s="13"/>
      <c r="B738" s="2"/>
      <c r="C738" s="2"/>
      <c r="D738" s="26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V738" s="13"/>
    </row>
    <row r="739" spans="1:22" ht="15.75" customHeight="1" x14ac:dyDescent="0.2">
      <c r="A739" s="13"/>
      <c r="B739" s="2"/>
      <c r="C739" s="2"/>
      <c r="D739" s="26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V739" s="13"/>
    </row>
    <row r="740" spans="1:22" ht="15.75" customHeight="1" x14ac:dyDescent="0.2">
      <c r="A740" s="13"/>
      <c r="B740" s="2"/>
      <c r="C740" s="2"/>
      <c r="D740" s="26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V740" s="13"/>
    </row>
    <row r="741" spans="1:22" ht="15.75" customHeight="1" x14ac:dyDescent="0.2">
      <c r="A741" s="13"/>
      <c r="B741" s="2"/>
      <c r="C741" s="2"/>
      <c r="D741" s="26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V741" s="13"/>
    </row>
    <row r="742" spans="1:22" ht="15.75" customHeight="1" x14ac:dyDescent="0.2">
      <c r="A742" s="13"/>
      <c r="B742" s="2"/>
      <c r="C742" s="2"/>
      <c r="D742" s="26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V742" s="13"/>
    </row>
    <row r="743" spans="1:22" ht="15.75" customHeight="1" x14ac:dyDescent="0.2">
      <c r="A743" s="13"/>
      <c r="B743" s="2"/>
      <c r="C743" s="2"/>
      <c r="D743" s="26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V743" s="13"/>
    </row>
    <row r="744" spans="1:22" ht="15.75" customHeight="1" x14ac:dyDescent="0.2">
      <c r="A744" s="13"/>
      <c r="B744" s="2"/>
      <c r="C744" s="2"/>
      <c r="D744" s="26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V744" s="13"/>
    </row>
    <row r="745" spans="1:22" ht="15.75" customHeight="1" x14ac:dyDescent="0.2">
      <c r="A745" s="13"/>
      <c r="B745" s="2"/>
      <c r="C745" s="2"/>
      <c r="D745" s="26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V745" s="13"/>
    </row>
    <row r="746" spans="1:22" ht="15.75" customHeight="1" x14ac:dyDescent="0.2">
      <c r="A746" s="13"/>
      <c r="B746" s="2"/>
      <c r="C746" s="2"/>
      <c r="D746" s="26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V746" s="13"/>
    </row>
    <row r="747" spans="1:22" ht="15.75" customHeight="1" x14ac:dyDescent="0.2">
      <c r="A747" s="13"/>
      <c r="B747" s="2"/>
      <c r="C747" s="2"/>
      <c r="D747" s="26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V747" s="13"/>
    </row>
    <row r="748" spans="1:22" ht="15.75" customHeight="1" x14ac:dyDescent="0.2">
      <c r="A748" s="13"/>
      <c r="B748" s="2"/>
      <c r="C748" s="2"/>
      <c r="D748" s="26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V748" s="13"/>
    </row>
    <row r="749" spans="1:22" ht="15.75" customHeight="1" x14ac:dyDescent="0.2">
      <c r="A749" s="13"/>
      <c r="B749" s="2"/>
      <c r="C749" s="2"/>
      <c r="D749" s="26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V749" s="13"/>
    </row>
    <row r="750" spans="1:22" ht="15.75" customHeight="1" x14ac:dyDescent="0.2">
      <c r="A750" s="13"/>
      <c r="B750" s="2"/>
      <c r="C750" s="2"/>
      <c r="D750" s="26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V750" s="13"/>
    </row>
    <row r="751" spans="1:22" ht="15.75" customHeight="1" x14ac:dyDescent="0.2">
      <c r="A751" s="13"/>
      <c r="B751" s="2"/>
      <c r="C751" s="2"/>
      <c r="D751" s="26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V751" s="13"/>
    </row>
    <row r="752" spans="1:22" ht="15.75" customHeight="1" x14ac:dyDescent="0.2">
      <c r="A752" s="13"/>
      <c r="B752" s="2"/>
      <c r="C752" s="2"/>
      <c r="D752" s="26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V752" s="13"/>
    </row>
    <row r="753" spans="1:22" ht="15.75" customHeight="1" x14ac:dyDescent="0.2">
      <c r="A753" s="13"/>
      <c r="B753" s="2"/>
      <c r="C753" s="2"/>
      <c r="D753" s="26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V753" s="13"/>
    </row>
    <row r="754" spans="1:22" ht="15.75" customHeight="1" x14ac:dyDescent="0.2">
      <c r="A754" s="13"/>
      <c r="B754" s="2"/>
      <c r="C754" s="2"/>
      <c r="D754" s="26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V754" s="13"/>
    </row>
    <row r="755" spans="1:22" ht="15.75" customHeight="1" x14ac:dyDescent="0.2">
      <c r="A755" s="13"/>
      <c r="B755" s="2"/>
      <c r="C755" s="2"/>
      <c r="D755" s="26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V755" s="13"/>
    </row>
    <row r="756" spans="1:22" ht="15.75" customHeight="1" x14ac:dyDescent="0.2">
      <c r="A756" s="13"/>
      <c r="B756" s="2"/>
      <c r="C756" s="2"/>
      <c r="D756" s="26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V756" s="13"/>
    </row>
    <row r="757" spans="1:22" ht="15.75" customHeight="1" x14ac:dyDescent="0.2">
      <c r="A757" s="13"/>
      <c r="B757" s="2"/>
      <c r="C757" s="2"/>
      <c r="D757" s="26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V757" s="13"/>
    </row>
    <row r="758" spans="1:22" ht="15.75" customHeight="1" x14ac:dyDescent="0.2">
      <c r="A758" s="13"/>
      <c r="B758" s="2"/>
      <c r="C758" s="2"/>
      <c r="D758" s="26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V758" s="13"/>
    </row>
    <row r="759" spans="1:22" ht="15.75" customHeight="1" x14ac:dyDescent="0.2">
      <c r="A759" s="13"/>
      <c r="B759" s="2"/>
      <c r="C759" s="2"/>
      <c r="D759" s="26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V759" s="13"/>
    </row>
    <row r="760" spans="1:22" ht="15.75" customHeight="1" x14ac:dyDescent="0.2">
      <c r="A760" s="13"/>
      <c r="B760" s="2"/>
      <c r="C760" s="2"/>
      <c r="D760" s="26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V760" s="13"/>
    </row>
    <row r="761" spans="1:22" ht="15.75" customHeight="1" x14ac:dyDescent="0.2">
      <c r="A761" s="13"/>
      <c r="B761" s="2"/>
      <c r="C761" s="2"/>
      <c r="D761" s="26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V761" s="13"/>
    </row>
    <row r="762" spans="1:22" ht="15.75" customHeight="1" x14ac:dyDescent="0.2">
      <c r="A762" s="13"/>
      <c r="B762" s="2"/>
      <c r="C762" s="2"/>
      <c r="D762" s="26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V762" s="13"/>
    </row>
    <row r="763" spans="1:22" ht="15.75" customHeight="1" x14ac:dyDescent="0.2">
      <c r="A763" s="13"/>
      <c r="B763" s="2"/>
      <c r="C763" s="2"/>
      <c r="D763" s="26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V763" s="13"/>
    </row>
    <row r="764" spans="1:22" ht="15.75" customHeight="1" x14ac:dyDescent="0.2">
      <c r="A764" s="13"/>
      <c r="B764" s="2"/>
      <c r="C764" s="2"/>
      <c r="D764" s="26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V764" s="13"/>
    </row>
    <row r="765" spans="1:22" ht="15.75" customHeight="1" x14ac:dyDescent="0.2">
      <c r="A765" s="13"/>
      <c r="B765" s="2"/>
      <c r="C765" s="2"/>
      <c r="D765" s="26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V765" s="13"/>
    </row>
    <row r="766" spans="1:22" ht="15.75" customHeight="1" x14ac:dyDescent="0.2">
      <c r="A766" s="13"/>
      <c r="B766" s="2"/>
      <c r="C766" s="2"/>
      <c r="D766" s="26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V766" s="13"/>
    </row>
    <row r="767" spans="1:22" ht="15.75" customHeight="1" x14ac:dyDescent="0.2">
      <c r="A767" s="13"/>
      <c r="B767" s="2"/>
      <c r="C767" s="2"/>
      <c r="D767" s="26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V767" s="13"/>
    </row>
    <row r="768" spans="1:22" ht="15.75" customHeight="1" x14ac:dyDescent="0.2">
      <c r="A768" s="13"/>
      <c r="B768" s="2"/>
      <c r="C768" s="2"/>
      <c r="D768" s="26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V768" s="13"/>
    </row>
    <row r="769" spans="1:22" ht="15.75" customHeight="1" x14ac:dyDescent="0.2">
      <c r="A769" s="13"/>
      <c r="B769" s="2"/>
      <c r="C769" s="2"/>
      <c r="D769" s="26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V769" s="13"/>
    </row>
    <row r="770" spans="1:22" ht="15.75" customHeight="1" x14ac:dyDescent="0.2">
      <c r="A770" s="13"/>
      <c r="B770" s="2"/>
      <c r="C770" s="2"/>
      <c r="D770" s="26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V770" s="13"/>
    </row>
    <row r="771" spans="1:22" ht="15.75" customHeight="1" x14ac:dyDescent="0.2">
      <c r="A771" s="13"/>
      <c r="B771" s="2"/>
      <c r="C771" s="2"/>
      <c r="D771" s="26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V771" s="13"/>
    </row>
    <row r="772" spans="1:22" ht="15.75" customHeight="1" x14ac:dyDescent="0.2">
      <c r="A772" s="13"/>
      <c r="B772" s="2"/>
      <c r="C772" s="2"/>
      <c r="D772" s="26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V772" s="13"/>
    </row>
    <row r="773" spans="1:22" ht="15.75" customHeight="1" x14ac:dyDescent="0.2">
      <c r="A773" s="13"/>
      <c r="B773" s="2"/>
      <c r="C773" s="2"/>
      <c r="D773" s="26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V773" s="13"/>
    </row>
    <row r="774" spans="1:22" ht="15.75" customHeight="1" x14ac:dyDescent="0.2">
      <c r="A774" s="13"/>
      <c r="B774" s="2"/>
      <c r="C774" s="2"/>
      <c r="D774" s="26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V774" s="13"/>
    </row>
    <row r="775" spans="1:22" ht="15.75" customHeight="1" x14ac:dyDescent="0.2">
      <c r="A775" s="13"/>
      <c r="B775" s="2"/>
      <c r="C775" s="2"/>
      <c r="D775" s="26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V775" s="13"/>
    </row>
    <row r="776" spans="1:22" ht="15.75" customHeight="1" x14ac:dyDescent="0.2">
      <c r="A776" s="13"/>
      <c r="B776" s="2"/>
      <c r="C776" s="2"/>
      <c r="D776" s="26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V776" s="13"/>
    </row>
    <row r="777" spans="1:22" ht="15.75" customHeight="1" x14ac:dyDescent="0.2">
      <c r="A777" s="13"/>
      <c r="B777" s="2"/>
      <c r="C777" s="2"/>
      <c r="D777" s="26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V777" s="13"/>
    </row>
    <row r="778" spans="1:22" ht="15.75" customHeight="1" x14ac:dyDescent="0.2">
      <c r="A778" s="13"/>
      <c r="B778" s="2"/>
      <c r="C778" s="2"/>
      <c r="D778" s="26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V778" s="13"/>
    </row>
    <row r="779" spans="1:22" ht="15.75" customHeight="1" x14ac:dyDescent="0.2">
      <c r="A779" s="13"/>
      <c r="B779" s="2"/>
      <c r="C779" s="2"/>
      <c r="D779" s="26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V779" s="13"/>
    </row>
    <row r="780" spans="1:22" ht="15.75" customHeight="1" x14ac:dyDescent="0.2">
      <c r="A780" s="13"/>
      <c r="B780" s="2"/>
      <c r="C780" s="2"/>
      <c r="D780" s="26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V780" s="13"/>
    </row>
    <row r="781" spans="1:22" ht="15.75" customHeight="1" x14ac:dyDescent="0.2">
      <c r="A781" s="13"/>
      <c r="B781" s="2"/>
      <c r="C781" s="2"/>
      <c r="D781" s="26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V781" s="13"/>
    </row>
    <row r="782" spans="1:22" ht="15.75" customHeight="1" x14ac:dyDescent="0.2">
      <c r="A782" s="13"/>
      <c r="B782" s="2"/>
      <c r="C782" s="2"/>
      <c r="D782" s="26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V782" s="13"/>
    </row>
    <row r="783" spans="1:22" ht="15.75" customHeight="1" x14ac:dyDescent="0.2">
      <c r="A783" s="13"/>
      <c r="B783" s="2"/>
      <c r="C783" s="2"/>
      <c r="D783" s="26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V783" s="13"/>
    </row>
    <row r="784" spans="1:22" ht="15.75" customHeight="1" x14ac:dyDescent="0.2">
      <c r="A784" s="13"/>
      <c r="B784" s="2"/>
      <c r="C784" s="2"/>
      <c r="D784" s="26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V784" s="13"/>
    </row>
    <row r="785" spans="1:22" ht="15.75" customHeight="1" x14ac:dyDescent="0.2">
      <c r="A785" s="13"/>
      <c r="B785" s="2"/>
      <c r="C785" s="2"/>
      <c r="D785" s="26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V785" s="13"/>
    </row>
    <row r="786" spans="1:22" ht="15.75" customHeight="1" x14ac:dyDescent="0.2">
      <c r="A786" s="13"/>
      <c r="B786" s="2"/>
      <c r="C786" s="2"/>
      <c r="D786" s="26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V786" s="13"/>
    </row>
    <row r="787" spans="1:22" ht="15.75" customHeight="1" x14ac:dyDescent="0.2">
      <c r="A787" s="13"/>
      <c r="B787" s="2"/>
      <c r="C787" s="2"/>
      <c r="D787" s="26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V787" s="13"/>
    </row>
    <row r="788" spans="1:22" ht="15.75" customHeight="1" x14ac:dyDescent="0.2">
      <c r="A788" s="13"/>
      <c r="B788" s="2"/>
      <c r="C788" s="2"/>
      <c r="D788" s="26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V788" s="13"/>
    </row>
    <row r="789" spans="1:22" ht="15.75" customHeight="1" x14ac:dyDescent="0.2">
      <c r="A789" s="13"/>
      <c r="B789" s="2"/>
      <c r="C789" s="2"/>
      <c r="D789" s="26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V789" s="13"/>
    </row>
    <row r="790" spans="1:22" ht="15.75" customHeight="1" x14ac:dyDescent="0.2">
      <c r="A790" s="13"/>
      <c r="B790" s="2"/>
      <c r="C790" s="2"/>
      <c r="D790" s="26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V790" s="13"/>
    </row>
    <row r="791" spans="1:22" ht="15.75" customHeight="1" x14ac:dyDescent="0.2">
      <c r="A791" s="13"/>
      <c r="B791" s="2"/>
      <c r="C791" s="2"/>
      <c r="D791" s="26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V791" s="13"/>
    </row>
    <row r="792" spans="1:22" ht="15.75" customHeight="1" x14ac:dyDescent="0.2">
      <c r="A792" s="13"/>
      <c r="B792" s="2"/>
      <c r="C792" s="2"/>
      <c r="D792" s="26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V792" s="13"/>
    </row>
    <row r="793" spans="1:22" ht="15.75" customHeight="1" x14ac:dyDescent="0.2">
      <c r="A793" s="13"/>
      <c r="B793" s="2"/>
      <c r="C793" s="2"/>
      <c r="D793" s="26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V793" s="13"/>
    </row>
    <row r="794" spans="1:22" ht="15.75" customHeight="1" x14ac:dyDescent="0.2">
      <c r="A794" s="13"/>
      <c r="B794" s="2"/>
      <c r="C794" s="2"/>
      <c r="D794" s="26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V794" s="13"/>
    </row>
    <row r="795" spans="1:22" ht="15.75" customHeight="1" x14ac:dyDescent="0.2">
      <c r="A795" s="13"/>
      <c r="B795" s="2"/>
      <c r="C795" s="2"/>
      <c r="D795" s="26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V795" s="13"/>
    </row>
    <row r="796" spans="1:22" ht="15.75" customHeight="1" x14ac:dyDescent="0.2">
      <c r="A796" s="13"/>
      <c r="B796" s="2"/>
      <c r="C796" s="2"/>
      <c r="D796" s="26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V796" s="13"/>
    </row>
    <row r="797" spans="1:22" ht="15.75" customHeight="1" x14ac:dyDescent="0.2">
      <c r="A797" s="13"/>
      <c r="B797" s="2"/>
      <c r="C797" s="2"/>
      <c r="D797" s="26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V797" s="13"/>
    </row>
    <row r="798" spans="1:22" ht="15.75" customHeight="1" x14ac:dyDescent="0.2">
      <c r="A798" s="13"/>
      <c r="B798" s="2"/>
      <c r="C798" s="2"/>
      <c r="D798" s="26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V798" s="13"/>
    </row>
    <row r="799" spans="1:22" ht="15.75" customHeight="1" x14ac:dyDescent="0.2">
      <c r="A799" s="13"/>
      <c r="B799" s="2"/>
      <c r="C799" s="2"/>
      <c r="D799" s="26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V799" s="13"/>
    </row>
    <row r="800" spans="1:22" ht="15.75" customHeight="1" x14ac:dyDescent="0.2">
      <c r="A800" s="13"/>
      <c r="B800" s="2"/>
      <c r="C800" s="2"/>
      <c r="D800" s="26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V800" s="13"/>
    </row>
    <row r="801" spans="1:22" ht="15.75" customHeight="1" x14ac:dyDescent="0.2">
      <c r="A801" s="13"/>
      <c r="B801" s="2"/>
      <c r="C801" s="2"/>
      <c r="D801" s="26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V801" s="13"/>
    </row>
    <row r="802" spans="1:22" ht="15.75" customHeight="1" x14ac:dyDescent="0.2">
      <c r="A802" s="13"/>
      <c r="B802" s="2"/>
      <c r="C802" s="2"/>
      <c r="D802" s="26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V802" s="13"/>
    </row>
    <row r="803" spans="1:22" ht="15.75" customHeight="1" x14ac:dyDescent="0.2">
      <c r="A803" s="13"/>
      <c r="B803" s="2"/>
      <c r="C803" s="2"/>
      <c r="D803" s="26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V803" s="13"/>
    </row>
    <row r="804" spans="1:22" ht="15.75" customHeight="1" x14ac:dyDescent="0.2">
      <c r="A804" s="13"/>
      <c r="B804" s="2"/>
      <c r="C804" s="2"/>
      <c r="D804" s="26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V804" s="13"/>
    </row>
    <row r="805" spans="1:22" ht="15.75" customHeight="1" x14ac:dyDescent="0.2">
      <c r="A805" s="13"/>
      <c r="B805" s="2"/>
      <c r="C805" s="2"/>
      <c r="D805" s="26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V805" s="13"/>
    </row>
    <row r="806" spans="1:22" ht="15.75" customHeight="1" x14ac:dyDescent="0.2">
      <c r="A806" s="13"/>
      <c r="B806" s="2"/>
      <c r="C806" s="2"/>
      <c r="D806" s="26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V806" s="13"/>
    </row>
    <row r="807" spans="1:22" ht="15.75" customHeight="1" x14ac:dyDescent="0.2">
      <c r="A807" s="13"/>
      <c r="B807" s="2"/>
      <c r="C807" s="2"/>
      <c r="D807" s="26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V807" s="13"/>
    </row>
    <row r="808" spans="1:22" ht="15.75" customHeight="1" x14ac:dyDescent="0.2">
      <c r="A808" s="13"/>
      <c r="B808" s="2"/>
      <c r="C808" s="2"/>
      <c r="D808" s="26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V808" s="13"/>
    </row>
    <row r="809" spans="1:22" ht="15.75" customHeight="1" x14ac:dyDescent="0.2">
      <c r="A809" s="13"/>
      <c r="B809" s="2"/>
      <c r="C809" s="2"/>
      <c r="D809" s="26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V809" s="13"/>
    </row>
    <row r="810" spans="1:22" ht="15.75" customHeight="1" x14ac:dyDescent="0.2">
      <c r="A810" s="13"/>
      <c r="B810" s="2"/>
      <c r="C810" s="2"/>
      <c r="D810" s="26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V810" s="13"/>
    </row>
    <row r="811" spans="1:22" ht="15.75" customHeight="1" x14ac:dyDescent="0.2">
      <c r="A811" s="13"/>
      <c r="B811" s="2"/>
      <c r="C811" s="2"/>
      <c r="D811" s="26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V811" s="13"/>
    </row>
    <row r="812" spans="1:22" ht="15.75" customHeight="1" x14ac:dyDescent="0.2">
      <c r="A812" s="13"/>
      <c r="B812" s="2"/>
      <c r="C812" s="2"/>
      <c r="D812" s="26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V812" s="13"/>
    </row>
    <row r="813" spans="1:22" ht="15.75" customHeight="1" x14ac:dyDescent="0.2">
      <c r="A813" s="13"/>
      <c r="B813" s="2"/>
      <c r="C813" s="2"/>
      <c r="D813" s="26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V813" s="13"/>
    </row>
    <row r="814" spans="1:22" ht="15.75" customHeight="1" x14ac:dyDescent="0.2">
      <c r="A814" s="13"/>
      <c r="B814" s="2"/>
      <c r="C814" s="2"/>
      <c r="D814" s="26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V814" s="13"/>
    </row>
    <row r="815" spans="1:22" ht="15.75" customHeight="1" x14ac:dyDescent="0.2">
      <c r="A815" s="13"/>
      <c r="B815" s="2"/>
      <c r="C815" s="2"/>
      <c r="D815" s="26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V815" s="13"/>
    </row>
    <row r="816" spans="1:22" ht="15.75" customHeight="1" x14ac:dyDescent="0.2">
      <c r="A816" s="13"/>
      <c r="B816" s="2"/>
      <c r="C816" s="2"/>
      <c r="D816" s="26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V816" s="13"/>
    </row>
    <row r="817" spans="1:22" ht="15.75" customHeight="1" x14ac:dyDescent="0.2">
      <c r="A817" s="13"/>
      <c r="B817" s="2"/>
      <c r="C817" s="2"/>
      <c r="D817" s="26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V817" s="13"/>
    </row>
    <row r="818" spans="1:22" ht="15.75" customHeight="1" x14ac:dyDescent="0.2">
      <c r="A818" s="13"/>
      <c r="B818" s="2"/>
      <c r="C818" s="2"/>
      <c r="D818" s="26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V818" s="13"/>
    </row>
    <row r="819" spans="1:22" ht="15.75" customHeight="1" x14ac:dyDescent="0.2">
      <c r="A819" s="13"/>
      <c r="B819" s="2"/>
      <c r="C819" s="2"/>
      <c r="D819" s="26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V819" s="13"/>
    </row>
    <row r="820" spans="1:22" ht="15.75" customHeight="1" x14ac:dyDescent="0.2">
      <c r="A820" s="13"/>
      <c r="B820" s="2"/>
      <c r="C820" s="2"/>
      <c r="D820" s="26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V820" s="13"/>
    </row>
    <row r="821" spans="1:22" ht="15.75" customHeight="1" x14ac:dyDescent="0.2">
      <c r="A821" s="13"/>
      <c r="B821" s="2"/>
      <c r="C821" s="2"/>
      <c r="D821" s="26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V821" s="13"/>
    </row>
    <row r="822" spans="1:22" ht="15.75" customHeight="1" x14ac:dyDescent="0.2">
      <c r="A822" s="13"/>
      <c r="B822" s="2"/>
      <c r="C822" s="2"/>
      <c r="D822" s="26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V822" s="13"/>
    </row>
    <row r="823" spans="1:22" ht="15.75" customHeight="1" x14ac:dyDescent="0.2">
      <c r="A823" s="13"/>
      <c r="B823" s="2"/>
      <c r="C823" s="2"/>
      <c r="D823" s="26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V823" s="13"/>
    </row>
    <row r="824" spans="1:22" ht="15.75" customHeight="1" x14ac:dyDescent="0.2">
      <c r="A824" s="13"/>
      <c r="B824" s="2"/>
      <c r="C824" s="2"/>
      <c r="D824" s="26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V824" s="13"/>
    </row>
    <row r="825" spans="1:22" ht="15.75" customHeight="1" x14ac:dyDescent="0.2">
      <c r="A825" s="13"/>
      <c r="B825" s="2"/>
      <c r="C825" s="2"/>
      <c r="D825" s="26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V825" s="13"/>
    </row>
    <row r="826" spans="1:22" ht="15.75" customHeight="1" x14ac:dyDescent="0.2">
      <c r="A826" s="13"/>
      <c r="B826" s="2"/>
      <c r="C826" s="2"/>
      <c r="D826" s="26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V826" s="13"/>
    </row>
    <row r="827" spans="1:22" ht="15.75" customHeight="1" x14ac:dyDescent="0.2">
      <c r="A827" s="13"/>
      <c r="B827" s="2"/>
      <c r="C827" s="2"/>
      <c r="D827" s="26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V827" s="13"/>
    </row>
    <row r="828" spans="1:22" ht="15.75" customHeight="1" x14ac:dyDescent="0.2">
      <c r="A828" s="13"/>
      <c r="B828" s="2"/>
      <c r="C828" s="2"/>
      <c r="D828" s="26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V828" s="13"/>
    </row>
    <row r="829" spans="1:22" ht="15.75" customHeight="1" x14ac:dyDescent="0.2">
      <c r="A829" s="13"/>
      <c r="B829" s="2"/>
      <c r="C829" s="2"/>
      <c r="D829" s="26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V829" s="13"/>
    </row>
    <row r="830" spans="1:22" ht="15.75" customHeight="1" x14ac:dyDescent="0.2">
      <c r="A830" s="13"/>
      <c r="B830" s="2"/>
      <c r="C830" s="2"/>
      <c r="D830" s="26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V830" s="13"/>
    </row>
    <row r="831" spans="1:22" ht="15.75" customHeight="1" x14ac:dyDescent="0.2">
      <c r="A831" s="13"/>
      <c r="B831" s="2"/>
      <c r="C831" s="2"/>
      <c r="D831" s="26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V831" s="13"/>
    </row>
    <row r="832" spans="1:22" ht="15.75" customHeight="1" x14ac:dyDescent="0.2">
      <c r="A832" s="13"/>
      <c r="B832" s="2"/>
      <c r="C832" s="2"/>
      <c r="D832" s="26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V832" s="13"/>
    </row>
    <row r="833" spans="1:22" ht="15.75" customHeight="1" x14ac:dyDescent="0.2">
      <c r="A833" s="13"/>
      <c r="B833" s="2"/>
      <c r="C833" s="2"/>
      <c r="D833" s="26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V833" s="13"/>
    </row>
    <row r="834" spans="1:22" ht="15.75" customHeight="1" x14ac:dyDescent="0.2">
      <c r="A834" s="13"/>
      <c r="B834" s="2"/>
      <c r="C834" s="2"/>
      <c r="D834" s="26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V834" s="13"/>
    </row>
    <row r="835" spans="1:22" ht="15.75" customHeight="1" x14ac:dyDescent="0.2">
      <c r="A835" s="13"/>
      <c r="B835" s="2"/>
      <c r="C835" s="2"/>
      <c r="D835" s="26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V835" s="13"/>
    </row>
    <row r="836" spans="1:22" ht="15.75" customHeight="1" x14ac:dyDescent="0.2">
      <c r="A836" s="13"/>
      <c r="B836" s="2"/>
      <c r="C836" s="2"/>
      <c r="D836" s="26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V836" s="13"/>
    </row>
    <row r="837" spans="1:22" ht="15.75" customHeight="1" x14ac:dyDescent="0.2">
      <c r="A837" s="13"/>
      <c r="B837" s="2"/>
      <c r="C837" s="2"/>
      <c r="D837" s="26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V837" s="13"/>
    </row>
    <row r="838" spans="1:22" ht="15.75" customHeight="1" x14ac:dyDescent="0.2">
      <c r="A838" s="13"/>
      <c r="B838" s="2"/>
      <c r="C838" s="2"/>
      <c r="D838" s="26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V838" s="13"/>
    </row>
    <row r="839" spans="1:22" ht="15.75" customHeight="1" x14ac:dyDescent="0.2">
      <c r="A839" s="13"/>
      <c r="B839" s="2"/>
      <c r="C839" s="2"/>
      <c r="D839" s="26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V839" s="13"/>
    </row>
    <row r="840" spans="1:22" ht="15.75" customHeight="1" x14ac:dyDescent="0.2">
      <c r="A840" s="13"/>
      <c r="B840" s="2"/>
      <c r="C840" s="2"/>
      <c r="D840" s="26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V840" s="13"/>
    </row>
    <row r="841" spans="1:22" ht="15.75" customHeight="1" x14ac:dyDescent="0.2">
      <c r="A841" s="13"/>
      <c r="B841" s="2"/>
      <c r="C841" s="2"/>
      <c r="D841" s="26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V841" s="13"/>
    </row>
    <row r="842" spans="1:22" ht="15.75" customHeight="1" x14ac:dyDescent="0.2">
      <c r="A842" s="13"/>
      <c r="B842" s="2"/>
      <c r="C842" s="2"/>
      <c r="D842" s="26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V842" s="13"/>
    </row>
    <row r="843" spans="1:22" ht="15.75" customHeight="1" x14ac:dyDescent="0.2">
      <c r="A843" s="13"/>
      <c r="B843" s="2"/>
      <c r="C843" s="2"/>
      <c r="D843" s="26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V843" s="13"/>
    </row>
    <row r="844" spans="1:22" ht="15.75" customHeight="1" x14ac:dyDescent="0.2">
      <c r="A844" s="13"/>
      <c r="B844" s="2"/>
      <c r="C844" s="2"/>
      <c r="D844" s="26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V844" s="13"/>
    </row>
    <row r="845" spans="1:22" ht="15.75" customHeight="1" x14ac:dyDescent="0.2">
      <c r="A845" s="13"/>
      <c r="B845" s="2"/>
      <c r="C845" s="2"/>
      <c r="D845" s="26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V845" s="13"/>
    </row>
    <row r="846" spans="1:22" ht="15.75" customHeight="1" x14ac:dyDescent="0.2">
      <c r="A846" s="13"/>
      <c r="B846" s="2"/>
      <c r="C846" s="2"/>
      <c r="D846" s="26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V846" s="13"/>
    </row>
    <row r="847" spans="1:22" ht="15.75" customHeight="1" x14ac:dyDescent="0.2">
      <c r="A847" s="13"/>
      <c r="B847" s="2"/>
      <c r="C847" s="2"/>
      <c r="D847" s="26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V847" s="13"/>
    </row>
    <row r="848" spans="1:22" ht="15.75" customHeight="1" x14ac:dyDescent="0.2">
      <c r="A848" s="13"/>
      <c r="B848" s="2"/>
      <c r="C848" s="2"/>
      <c r="D848" s="26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V848" s="13"/>
    </row>
    <row r="849" spans="1:22" ht="15.75" customHeight="1" x14ac:dyDescent="0.2">
      <c r="A849" s="13"/>
      <c r="B849" s="2"/>
      <c r="C849" s="2"/>
      <c r="D849" s="26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V849" s="13"/>
    </row>
    <row r="850" spans="1:22" ht="15.75" customHeight="1" x14ac:dyDescent="0.2">
      <c r="A850" s="13"/>
      <c r="B850" s="2"/>
      <c r="C850" s="2"/>
      <c r="D850" s="26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V850" s="13"/>
    </row>
    <row r="851" spans="1:22" ht="15.75" customHeight="1" x14ac:dyDescent="0.2">
      <c r="A851" s="13"/>
      <c r="B851" s="2"/>
      <c r="C851" s="2"/>
      <c r="D851" s="26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V851" s="13"/>
    </row>
    <row r="852" spans="1:22" ht="15.75" customHeight="1" x14ac:dyDescent="0.2">
      <c r="A852" s="13"/>
      <c r="B852" s="2"/>
      <c r="C852" s="2"/>
      <c r="D852" s="26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V852" s="13"/>
    </row>
    <row r="853" spans="1:22" ht="15.75" customHeight="1" x14ac:dyDescent="0.2">
      <c r="A853" s="13"/>
      <c r="B853" s="2"/>
      <c r="C853" s="2"/>
      <c r="D853" s="26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V853" s="13"/>
    </row>
    <row r="854" spans="1:22" ht="15.75" customHeight="1" x14ac:dyDescent="0.2">
      <c r="A854" s="13"/>
      <c r="B854" s="2"/>
      <c r="C854" s="2"/>
      <c r="D854" s="26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V854" s="13"/>
    </row>
    <row r="855" spans="1:22" ht="15.75" customHeight="1" x14ac:dyDescent="0.2">
      <c r="A855" s="13"/>
      <c r="B855" s="2"/>
      <c r="C855" s="2"/>
      <c r="D855" s="26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V855" s="13"/>
    </row>
    <row r="856" spans="1:22" ht="15.75" customHeight="1" x14ac:dyDescent="0.2">
      <c r="A856" s="13"/>
      <c r="B856" s="2"/>
      <c r="C856" s="2"/>
      <c r="D856" s="26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V856" s="13"/>
    </row>
    <row r="857" spans="1:22" ht="15.75" customHeight="1" x14ac:dyDescent="0.2">
      <c r="A857" s="13"/>
      <c r="B857" s="2"/>
      <c r="C857" s="2"/>
      <c r="D857" s="26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V857" s="13"/>
    </row>
    <row r="858" spans="1:22" ht="15.75" customHeight="1" x14ac:dyDescent="0.2">
      <c r="A858" s="13"/>
      <c r="B858" s="2"/>
      <c r="C858" s="2"/>
      <c r="D858" s="26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V858" s="13"/>
    </row>
    <row r="859" spans="1:22" ht="15.75" customHeight="1" x14ac:dyDescent="0.2">
      <c r="A859" s="13"/>
      <c r="B859" s="2"/>
      <c r="C859" s="2"/>
      <c r="D859" s="26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V859" s="13"/>
    </row>
    <row r="860" spans="1:22" ht="15.75" customHeight="1" x14ac:dyDescent="0.2">
      <c r="A860" s="13"/>
      <c r="B860" s="2"/>
      <c r="C860" s="2"/>
      <c r="D860" s="26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V860" s="13"/>
    </row>
    <row r="861" spans="1:22" ht="15.75" customHeight="1" x14ac:dyDescent="0.2">
      <c r="A861" s="13"/>
      <c r="B861" s="2"/>
      <c r="C861" s="2"/>
      <c r="D861" s="26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V861" s="13"/>
    </row>
    <row r="862" spans="1:22" ht="15.75" customHeight="1" x14ac:dyDescent="0.2">
      <c r="A862" s="13"/>
      <c r="B862" s="2"/>
      <c r="C862" s="2"/>
      <c r="D862" s="26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V862" s="13"/>
    </row>
    <row r="863" spans="1:22" ht="15.75" customHeight="1" x14ac:dyDescent="0.2">
      <c r="A863" s="13"/>
      <c r="B863" s="2"/>
      <c r="C863" s="2"/>
      <c r="D863" s="26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V863" s="13"/>
    </row>
    <row r="864" spans="1:22" ht="15.75" customHeight="1" x14ac:dyDescent="0.2">
      <c r="A864" s="13"/>
      <c r="B864" s="2"/>
      <c r="C864" s="2"/>
      <c r="D864" s="26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V864" s="13"/>
    </row>
    <row r="865" spans="1:22" ht="15.75" customHeight="1" x14ac:dyDescent="0.2">
      <c r="A865" s="13"/>
      <c r="B865" s="2"/>
      <c r="C865" s="2"/>
      <c r="D865" s="26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V865" s="13"/>
    </row>
    <row r="866" spans="1:22" ht="15.75" customHeight="1" x14ac:dyDescent="0.2">
      <c r="A866" s="13"/>
      <c r="B866" s="2"/>
      <c r="C866" s="2"/>
      <c r="D866" s="26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V866" s="13"/>
    </row>
    <row r="867" spans="1:22" ht="15.75" customHeight="1" x14ac:dyDescent="0.2">
      <c r="A867" s="13"/>
      <c r="B867" s="2"/>
      <c r="C867" s="2"/>
      <c r="D867" s="26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V867" s="13"/>
    </row>
    <row r="868" spans="1:22" ht="15.75" customHeight="1" x14ac:dyDescent="0.2">
      <c r="A868" s="13"/>
      <c r="B868" s="2"/>
      <c r="C868" s="2"/>
      <c r="D868" s="26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V868" s="13"/>
    </row>
    <row r="869" spans="1:22" ht="15.75" customHeight="1" x14ac:dyDescent="0.2">
      <c r="A869" s="13"/>
      <c r="B869" s="2"/>
      <c r="C869" s="2"/>
      <c r="D869" s="26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V869" s="13"/>
    </row>
    <row r="870" spans="1:22" ht="15.75" customHeight="1" x14ac:dyDescent="0.2">
      <c r="A870" s="13"/>
      <c r="B870" s="2"/>
      <c r="C870" s="2"/>
      <c r="D870" s="26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V870" s="13"/>
    </row>
    <row r="871" spans="1:22" ht="15.75" customHeight="1" x14ac:dyDescent="0.2">
      <c r="A871" s="13"/>
      <c r="B871" s="2"/>
      <c r="C871" s="2"/>
      <c r="D871" s="26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V871" s="13"/>
    </row>
    <row r="872" spans="1:22" ht="15.75" customHeight="1" x14ac:dyDescent="0.2">
      <c r="A872" s="13"/>
      <c r="B872" s="2"/>
      <c r="C872" s="2"/>
      <c r="D872" s="26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V872" s="13"/>
    </row>
    <row r="873" spans="1:22" ht="15.75" customHeight="1" x14ac:dyDescent="0.2">
      <c r="A873" s="13"/>
      <c r="B873" s="2"/>
      <c r="C873" s="2"/>
      <c r="D873" s="26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V873" s="13"/>
    </row>
    <row r="874" spans="1:22" ht="15.75" customHeight="1" x14ac:dyDescent="0.2">
      <c r="A874" s="13"/>
      <c r="B874" s="2"/>
      <c r="C874" s="2"/>
      <c r="D874" s="26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V874" s="13"/>
    </row>
    <row r="875" spans="1:22" ht="15.75" customHeight="1" x14ac:dyDescent="0.2">
      <c r="A875" s="13"/>
      <c r="B875" s="2"/>
      <c r="C875" s="2"/>
      <c r="D875" s="26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V875" s="13"/>
    </row>
    <row r="876" spans="1:22" ht="15.75" customHeight="1" x14ac:dyDescent="0.2">
      <c r="A876" s="13"/>
      <c r="B876" s="2"/>
      <c r="C876" s="2"/>
      <c r="D876" s="26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V876" s="13"/>
    </row>
    <row r="877" spans="1:22" ht="15.75" customHeight="1" x14ac:dyDescent="0.2">
      <c r="A877" s="13"/>
      <c r="B877" s="2"/>
      <c r="C877" s="2"/>
      <c r="D877" s="26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V877" s="13"/>
    </row>
    <row r="878" spans="1:22" ht="15.75" customHeight="1" x14ac:dyDescent="0.2">
      <c r="A878" s="13"/>
      <c r="B878" s="2"/>
      <c r="C878" s="2"/>
      <c r="D878" s="26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V878" s="13"/>
    </row>
    <row r="879" spans="1:22" ht="15.75" customHeight="1" x14ac:dyDescent="0.2">
      <c r="A879" s="13"/>
      <c r="B879" s="2"/>
      <c r="C879" s="2"/>
      <c r="D879" s="26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V879" s="13"/>
    </row>
    <row r="880" spans="1:22" ht="15.75" customHeight="1" x14ac:dyDescent="0.2">
      <c r="A880" s="13"/>
      <c r="B880" s="2"/>
      <c r="C880" s="2"/>
      <c r="D880" s="26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V880" s="13"/>
    </row>
    <row r="881" spans="1:22" ht="15.75" customHeight="1" x14ac:dyDescent="0.2">
      <c r="A881" s="13"/>
      <c r="B881" s="2"/>
      <c r="C881" s="2"/>
      <c r="D881" s="26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V881" s="13"/>
    </row>
    <row r="882" spans="1:22" ht="15.75" customHeight="1" x14ac:dyDescent="0.2">
      <c r="A882" s="13"/>
      <c r="B882" s="2"/>
      <c r="C882" s="2"/>
      <c r="D882" s="26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V882" s="13"/>
    </row>
    <row r="883" spans="1:22" ht="15.75" customHeight="1" x14ac:dyDescent="0.2">
      <c r="A883" s="13"/>
      <c r="B883" s="2"/>
      <c r="C883" s="2"/>
      <c r="D883" s="26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V883" s="13"/>
    </row>
    <row r="884" spans="1:22" ht="15.75" customHeight="1" x14ac:dyDescent="0.2">
      <c r="A884" s="13"/>
      <c r="B884" s="2"/>
      <c r="C884" s="2"/>
      <c r="D884" s="26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V884" s="13"/>
    </row>
    <row r="885" spans="1:22" ht="15.75" customHeight="1" x14ac:dyDescent="0.2">
      <c r="A885" s="13"/>
      <c r="B885" s="2"/>
      <c r="C885" s="2"/>
      <c r="D885" s="26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V885" s="13"/>
    </row>
    <row r="886" spans="1:22" ht="15.75" customHeight="1" x14ac:dyDescent="0.2">
      <c r="A886" s="13"/>
      <c r="B886" s="2"/>
      <c r="C886" s="2"/>
      <c r="D886" s="26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V886" s="13"/>
    </row>
    <row r="887" spans="1:22" ht="15.75" customHeight="1" x14ac:dyDescent="0.2">
      <c r="A887" s="13"/>
      <c r="B887" s="2"/>
      <c r="C887" s="2"/>
      <c r="D887" s="26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V887" s="13"/>
    </row>
    <row r="888" spans="1:22" ht="15.75" customHeight="1" x14ac:dyDescent="0.2">
      <c r="A888" s="13"/>
      <c r="B888" s="2"/>
      <c r="C888" s="2"/>
      <c r="D888" s="26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V888" s="13"/>
    </row>
    <row r="889" spans="1:22" ht="15.75" customHeight="1" x14ac:dyDescent="0.2">
      <c r="A889" s="13"/>
      <c r="B889" s="2"/>
      <c r="C889" s="2"/>
      <c r="D889" s="26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V889" s="13"/>
    </row>
    <row r="890" spans="1:22" ht="15.75" customHeight="1" x14ac:dyDescent="0.2">
      <c r="A890" s="13"/>
      <c r="B890" s="2"/>
      <c r="C890" s="2"/>
      <c r="D890" s="26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V890" s="13"/>
    </row>
    <row r="891" spans="1:22" ht="15.75" customHeight="1" x14ac:dyDescent="0.2">
      <c r="A891" s="13"/>
      <c r="B891" s="2"/>
      <c r="C891" s="2"/>
      <c r="D891" s="26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V891" s="13"/>
    </row>
    <row r="892" spans="1:22" ht="15.75" customHeight="1" x14ac:dyDescent="0.2">
      <c r="A892" s="13"/>
      <c r="B892" s="2"/>
      <c r="C892" s="2"/>
      <c r="D892" s="26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V892" s="13"/>
    </row>
    <row r="893" spans="1:22" ht="15.75" customHeight="1" x14ac:dyDescent="0.2">
      <c r="A893" s="13"/>
      <c r="B893" s="2"/>
      <c r="C893" s="2"/>
      <c r="D893" s="26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V893" s="13"/>
    </row>
    <row r="894" spans="1:22" ht="15.75" customHeight="1" x14ac:dyDescent="0.2">
      <c r="A894" s="13"/>
      <c r="B894" s="2"/>
      <c r="C894" s="2"/>
      <c r="D894" s="26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V894" s="13"/>
    </row>
    <row r="895" spans="1:22" ht="15.75" customHeight="1" x14ac:dyDescent="0.2">
      <c r="A895" s="13"/>
      <c r="B895" s="2"/>
      <c r="C895" s="2"/>
      <c r="D895" s="26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V895" s="13"/>
    </row>
    <row r="896" spans="1:22" ht="15.75" customHeight="1" x14ac:dyDescent="0.2">
      <c r="A896" s="13"/>
      <c r="B896" s="2"/>
      <c r="C896" s="2"/>
      <c r="D896" s="26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V896" s="13"/>
    </row>
    <row r="897" spans="1:22" ht="15.75" customHeight="1" x14ac:dyDescent="0.2">
      <c r="A897" s="13"/>
      <c r="B897" s="2"/>
      <c r="C897" s="2"/>
      <c r="D897" s="26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V897" s="13"/>
    </row>
    <row r="898" spans="1:22" ht="15.75" customHeight="1" x14ac:dyDescent="0.2">
      <c r="A898" s="13"/>
      <c r="B898" s="2"/>
      <c r="C898" s="2"/>
      <c r="D898" s="26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V898" s="13"/>
    </row>
    <row r="899" spans="1:22" ht="15.75" customHeight="1" x14ac:dyDescent="0.2">
      <c r="A899" s="13"/>
      <c r="B899" s="2"/>
      <c r="C899" s="2"/>
      <c r="D899" s="26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V899" s="13"/>
    </row>
    <row r="900" spans="1:22" ht="15.75" customHeight="1" x14ac:dyDescent="0.2">
      <c r="A900" s="13"/>
      <c r="B900" s="2"/>
      <c r="C900" s="2"/>
      <c r="D900" s="26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V900" s="13"/>
    </row>
    <row r="901" spans="1:22" ht="15.75" customHeight="1" x14ac:dyDescent="0.2">
      <c r="A901" s="13"/>
      <c r="B901" s="2"/>
      <c r="C901" s="2"/>
      <c r="D901" s="26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V901" s="13"/>
    </row>
    <row r="902" spans="1:22" ht="15.75" customHeight="1" x14ac:dyDescent="0.2">
      <c r="A902" s="13"/>
      <c r="B902" s="2"/>
      <c r="C902" s="2"/>
      <c r="D902" s="26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V902" s="13"/>
    </row>
    <row r="903" spans="1:22" ht="15.75" customHeight="1" x14ac:dyDescent="0.2">
      <c r="A903" s="13"/>
      <c r="B903" s="2"/>
      <c r="C903" s="2"/>
      <c r="D903" s="26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V903" s="13"/>
    </row>
    <row r="904" spans="1:22" ht="15.75" customHeight="1" x14ac:dyDescent="0.2">
      <c r="A904" s="13"/>
      <c r="B904" s="2"/>
      <c r="C904" s="2"/>
      <c r="D904" s="26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V904" s="13"/>
    </row>
    <row r="905" spans="1:22" ht="15.75" customHeight="1" x14ac:dyDescent="0.2">
      <c r="A905" s="13"/>
      <c r="B905" s="2"/>
      <c r="C905" s="2"/>
      <c r="D905" s="26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V905" s="13"/>
    </row>
    <row r="906" spans="1:22" ht="15.75" customHeight="1" x14ac:dyDescent="0.2">
      <c r="A906" s="13"/>
      <c r="B906" s="2"/>
      <c r="C906" s="2"/>
      <c r="D906" s="26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V906" s="13"/>
    </row>
    <row r="907" spans="1:22" ht="15.75" customHeight="1" x14ac:dyDescent="0.2">
      <c r="A907" s="13"/>
      <c r="B907" s="2"/>
      <c r="C907" s="2"/>
      <c r="D907" s="26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V907" s="13"/>
    </row>
    <row r="908" spans="1:22" ht="15.75" customHeight="1" x14ac:dyDescent="0.2">
      <c r="A908" s="13"/>
      <c r="B908" s="2"/>
      <c r="C908" s="2"/>
      <c r="D908" s="26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V908" s="13"/>
    </row>
    <row r="909" spans="1:22" ht="15.75" customHeight="1" x14ac:dyDescent="0.2">
      <c r="A909" s="13"/>
      <c r="B909" s="2"/>
      <c r="C909" s="2"/>
      <c r="D909" s="26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V909" s="13"/>
    </row>
    <row r="910" spans="1:22" ht="15.75" customHeight="1" x14ac:dyDescent="0.2">
      <c r="A910" s="13"/>
      <c r="B910" s="2"/>
      <c r="C910" s="2"/>
      <c r="D910" s="26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V910" s="13"/>
    </row>
    <row r="911" spans="1:22" ht="15.75" customHeight="1" x14ac:dyDescent="0.2">
      <c r="A911" s="13"/>
      <c r="B911" s="2"/>
      <c r="C911" s="2"/>
      <c r="D911" s="26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V911" s="13"/>
    </row>
    <row r="912" spans="1:22" ht="15.75" customHeight="1" x14ac:dyDescent="0.2">
      <c r="A912" s="13"/>
      <c r="B912" s="2"/>
      <c r="C912" s="2"/>
      <c r="D912" s="26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V912" s="13"/>
    </row>
    <row r="913" spans="1:22" ht="15.75" customHeight="1" x14ac:dyDescent="0.2">
      <c r="A913" s="13"/>
      <c r="B913" s="2"/>
      <c r="C913" s="2"/>
      <c r="D913" s="26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V913" s="13"/>
    </row>
    <row r="914" spans="1:22" ht="15.75" customHeight="1" x14ac:dyDescent="0.2">
      <c r="A914" s="13"/>
      <c r="B914" s="2"/>
      <c r="C914" s="2"/>
      <c r="D914" s="26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V914" s="13"/>
    </row>
    <row r="915" spans="1:22" ht="15.75" customHeight="1" x14ac:dyDescent="0.2">
      <c r="A915" s="13"/>
      <c r="B915" s="2"/>
      <c r="C915" s="2"/>
      <c r="D915" s="26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V915" s="13"/>
    </row>
    <row r="916" spans="1:22" ht="15.75" customHeight="1" x14ac:dyDescent="0.2">
      <c r="A916" s="13"/>
      <c r="B916" s="2"/>
      <c r="C916" s="2"/>
      <c r="D916" s="26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V916" s="13"/>
    </row>
    <row r="917" spans="1:22" ht="15.75" customHeight="1" x14ac:dyDescent="0.2">
      <c r="A917" s="13"/>
      <c r="B917" s="2"/>
      <c r="C917" s="2"/>
      <c r="D917" s="26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V917" s="13"/>
    </row>
    <row r="918" spans="1:22" ht="15.75" customHeight="1" x14ac:dyDescent="0.2">
      <c r="A918" s="13"/>
      <c r="B918" s="2"/>
      <c r="C918" s="2"/>
      <c r="D918" s="26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V918" s="13"/>
    </row>
    <row r="919" spans="1:22" ht="15.75" customHeight="1" x14ac:dyDescent="0.2">
      <c r="A919" s="13"/>
      <c r="B919" s="2"/>
      <c r="C919" s="2"/>
      <c r="D919" s="26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V919" s="13"/>
    </row>
    <row r="920" spans="1:22" ht="15.75" customHeight="1" x14ac:dyDescent="0.2">
      <c r="A920" s="13"/>
      <c r="B920" s="2"/>
      <c r="C920" s="2"/>
      <c r="D920" s="26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V920" s="13"/>
    </row>
    <row r="921" spans="1:22" ht="15.75" customHeight="1" x14ac:dyDescent="0.2">
      <c r="A921" s="13"/>
      <c r="B921" s="2"/>
      <c r="C921" s="2"/>
      <c r="D921" s="26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V921" s="13"/>
    </row>
    <row r="922" spans="1:22" ht="15.75" customHeight="1" x14ac:dyDescent="0.2">
      <c r="A922" s="13"/>
      <c r="B922" s="2"/>
      <c r="C922" s="2"/>
      <c r="D922" s="26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V922" s="13"/>
    </row>
    <row r="923" spans="1:22" ht="15.75" customHeight="1" x14ac:dyDescent="0.2">
      <c r="A923" s="13"/>
      <c r="B923" s="2"/>
      <c r="C923" s="2"/>
      <c r="D923" s="26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V923" s="13"/>
    </row>
    <row r="924" spans="1:22" ht="15.75" customHeight="1" x14ac:dyDescent="0.2">
      <c r="A924" s="13"/>
      <c r="B924" s="2"/>
      <c r="C924" s="2"/>
      <c r="D924" s="26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V924" s="13"/>
    </row>
    <row r="925" spans="1:22" ht="15.75" customHeight="1" x14ac:dyDescent="0.2">
      <c r="A925" s="13"/>
      <c r="B925" s="2"/>
      <c r="C925" s="2"/>
      <c r="D925" s="26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V925" s="13"/>
    </row>
    <row r="926" spans="1:22" ht="15.75" customHeight="1" x14ac:dyDescent="0.2">
      <c r="A926" s="13"/>
      <c r="B926" s="2"/>
      <c r="C926" s="2"/>
      <c r="D926" s="26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V926" s="13"/>
    </row>
    <row r="927" spans="1:22" ht="15.75" customHeight="1" x14ac:dyDescent="0.2">
      <c r="A927" s="13"/>
      <c r="B927" s="2"/>
      <c r="C927" s="2"/>
      <c r="D927" s="26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V927" s="13"/>
    </row>
    <row r="928" spans="1:22" ht="15.75" customHeight="1" x14ac:dyDescent="0.2">
      <c r="A928" s="13"/>
      <c r="B928" s="2"/>
      <c r="C928" s="2"/>
      <c r="D928" s="26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V928" s="13"/>
    </row>
    <row r="929" spans="1:22" ht="15.75" customHeight="1" x14ac:dyDescent="0.2">
      <c r="A929" s="13"/>
      <c r="B929" s="2"/>
      <c r="C929" s="2"/>
      <c r="D929" s="26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V929" s="13"/>
    </row>
    <row r="930" spans="1:22" ht="15.75" customHeight="1" x14ac:dyDescent="0.2">
      <c r="A930" s="13"/>
      <c r="B930" s="2"/>
      <c r="C930" s="2"/>
      <c r="D930" s="26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V930" s="13"/>
    </row>
    <row r="931" spans="1:22" ht="15.75" customHeight="1" x14ac:dyDescent="0.2">
      <c r="A931" s="13"/>
      <c r="B931" s="2"/>
      <c r="C931" s="2"/>
      <c r="D931" s="26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V931" s="13"/>
    </row>
    <row r="932" spans="1:22" ht="15.75" customHeight="1" x14ac:dyDescent="0.2">
      <c r="A932" s="13"/>
      <c r="B932" s="2"/>
      <c r="C932" s="2"/>
      <c r="D932" s="26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V932" s="13"/>
    </row>
    <row r="933" spans="1:22" ht="15.75" customHeight="1" x14ac:dyDescent="0.2">
      <c r="A933" s="13"/>
      <c r="B933" s="2"/>
      <c r="C933" s="2"/>
      <c r="D933" s="26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V933" s="13"/>
    </row>
    <row r="934" spans="1:22" ht="15.75" customHeight="1" x14ac:dyDescent="0.2">
      <c r="A934" s="13"/>
      <c r="B934" s="2"/>
      <c r="C934" s="2"/>
      <c r="D934" s="26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V934" s="13"/>
    </row>
    <row r="935" spans="1:22" ht="15.75" customHeight="1" x14ac:dyDescent="0.2">
      <c r="A935" s="13"/>
      <c r="B935" s="2"/>
      <c r="C935" s="2"/>
      <c r="D935" s="26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V935" s="13"/>
    </row>
    <row r="936" spans="1:22" ht="15.75" customHeight="1" x14ac:dyDescent="0.2">
      <c r="A936" s="13"/>
      <c r="B936" s="2"/>
      <c r="C936" s="2"/>
      <c r="D936" s="26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V936" s="13"/>
    </row>
    <row r="937" spans="1:22" ht="15.75" customHeight="1" x14ac:dyDescent="0.2">
      <c r="A937" s="13"/>
      <c r="B937" s="2"/>
      <c r="C937" s="2"/>
      <c r="D937" s="26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V937" s="13"/>
    </row>
    <row r="938" spans="1:22" ht="15.75" customHeight="1" x14ac:dyDescent="0.2">
      <c r="A938" s="13"/>
      <c r="B938" s="2"/>
      <c r="C938" s="2"/>
      <c r="D938" s="26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V938" s="13"/>
    </row>
    <row r="939" spans="1:22" ht="15.75" customHeight="1" x14ac:dyDescent="0.2">
      <c r="A939" s="13"/>
      <c r="B939" s="2"/>
      <c r="C939" s="2"/>
      <c r="D939" s="26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V939" s="13"/>
    </row>
    <row r="940" spans="1:22" ht="15.75" customHeight="1" x14ac:dyDescent="0.2">
      <c r="A940" s="13"/>
      <c r="B940" s="2"/>
      <c r="C940" s="2"/>
      <c r="D940" s="26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V940" s="13"/>
    </row>
    <row r="941" spans="1:22" ht="15.75" customHeight="1" x14ac:dyDescent="0.2">
      <c r="A941" s="13"/>
      <c r="B941" s="2"/>
      <c r="C941" s="2"/>
      <c r="D941" s="26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V941" s="13"/>
    </row>
    <row r="942" spans="1:22" ht="15.75" customHeight="1" x14ac:dyDescent="0.2">
      <c r="A942" s="13"/>
      <c r="B942" s="2"/>
      <c r="C942" s="2"/>
      <c r="D942" s="26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V942" s="13"/>
    </row>
    <row r="943" spans="1:22" ht="15.75" customHeight="1" x14ac:dyDescent="0.2">
      <c r="A943" s="13"/>
      <c r="B943" s="2"/>
      <c r="C943" s="2"/>
      <c r="D943" s="26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V943" s="13"/>
    </row>
    <row r="944" spans="1:22" ht="15.75" customHeight="1" x14ac:dyDescent="0.2">
      <c r="A944" s="13"/>
      <c r="B944" s="2"/>
      <c r="C944" s="2"/>
      <c r="D944" s="26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V944" s="13"/>
    </row>
    <row r="945" spans="1:22" ht="15.75" customHeight="1" x14ac:dyDescent="0.2">
      <c r="A945" s="13"/>
      <c r="B945" s="2"/>
      <c r="C945" s="2"/>
      <c r="D945" s="26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V945" s="13"/>
    </row>
    <row r="946" spans="1:22" ht="15.75" customHeight="1" x14ac:dyDescent="0.2">
      <c r="A946" s="13"/>
      <c r="B946" s="2"/>
      <c r="C946" s="2"/>
      <c r="D946" s="26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V946" s="13"/>
    </row>
    <row r="947" spans="1:22" ht="15.75" customHeight="1" x14ac:dyDescent="0.2">
      <c r="A947" s="13"/>
      <c r="B947" s="2"/>
      <c r="C947" s="2"/>
      <c r="D947" s="26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V947" s="13"/>
    </row>
    <row r="948" spans="1:22" ht="15.75" customHeight="1" x14ac:dyDescent="0.2">
      <c r="A948" s="13"/>
      <c r="B948" s="2"/>
      <c r="C948" s="2"/>
      <c r="D948" s="26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V948" s="13"/>
    </row>
    <row r="949" spans="1:22" ht="15.75" customHeight="1" x14ac:dyDescent="0.2">
      <c r="A949" s="13"/>
      <c r="B949" s="2"/>
      <c r="C949" s="2"/>
      <c r="D949" s="26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V949" s="13"/>
    </row>
    <row r="950" spans="1:22" ht="15.75" customHeight="1" x14ac:dyDescent="0.2">
      <c r="A950" s="13"/>
      <c r="B950" s="2"/>
      <c r="C950" s="2"/>
      <c r="D950" s="26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V950" s="13"/>
    </row>
    <row r="951" spans="1:22" ht="15.75" customHeight="1" x14ac:dyDescent="0.2">
      <c r="A951" s="13"/>
      <c r="B951" s="2"/>
      <c r="C951" s="2"/>
      <c r="D951" s="26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V951" s="13"/>
    </row>
    <row r="952" spans="1:22" ht="15.75" customHeight="1" x14ac:dyDescent="0.2">
      <c r="A952" s="13"/>
      <c r="B952" s="2"/>
      <c r="C952" s="2"/>
      <c r="D952" s="26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V952" s="13"/>
    </row>
    <row r="953" spans="1:22" ht="15.75" customHeight="1" x14ac:dyDescent="0.2">
      <c r="A953" s="13"/>
      <c r="B953" s="2"/>
      <c r="C953" s="2"/>
      <c r="D953" s="26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V953" s="13"/>
    </row>
    <row r="954" spans="1:22" ht="15.75" customHeight="1" x14ac:dyDescent="0.2">
      <c r="A954" s="13"/>
      <c r="B954" s="2"/>
      <c r="C954" s="2"/>
      <c r="D954" s="26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V954" s="13"/>
    </row>
    <row r="955" spans="1:22" ht="15.75" customHeight="1" x14ac:dyDescent="0.2">
      <c r="A955" s="13"/>
      <c r="B955" s="2"/>
      <c r="C955" s="2"/>
      <c r="D955" s="26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V955" s="13"/>
    </row>
    <row r="956" spans="1:22" ht="15.75" customHeight="1" x14ac:dyDescent="0.2">
      <c r="A956" s="13"/>
      <c r="B956" s="2"/>
      <c r="C956" s="2"/>
      <c r="D956" s="26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V956" s="13"/>
    </row>
    <row r="957" spans="1:22" ht="15.75" customHeight="1" x14ac:dyDescent="0.2">
      <c r="A957" s="13"/>
      <c r="B957" s="2"/>
      <c r="C957" s="2"/>
      <c r="D957" s="26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V957" s="13"/>
    </row>
    <row r="958" spans="1:22" ht="15.75" customHeight="1" x14ac:dyDescent="0.2">
      <c r="A958" s="13"/>
      <c r="B958" s="2"/>
      <c r="C958" s="2"/>
      <c r="D958" s="26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V958" s="13"/>
    </row>
    <row r="959" spans="1:22" ht="15.75" customHeight="1" x14ac:dyDescent="0.2">
      <c r="A959" s="13"/>
      <c r="B959" s="2"/>
      <c r="C959" s="2"/>
      <c r="D959" s="26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V959" s="13"/>
    </row>
    <row r="960" spans="1:22" ht="15.75" customHeight="1" x14ac:dyDescent="0.2">
      <c r="A960" s="13"/>
      <c r="B960" s="2"/>
      <c r="C960" s="2"/>
      <c r="D960" s="26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V960" s="13"/>
    </row>
    <row r="961" spans="1:22" ht="15.75" customHeight="1" x14ac:dyDescent="0.2">
      <c r="A961" s="13"/>
      <c r="B961" s="2"/>
      <c r="C961" s="2"/>
      <c r="D961" s="26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V961" s="13"/>
    </row>
    <row r="962" spans="1:22" ht="15.75" customHeight="1" x14ac:dyDescent="0.2">
      <c r="A962" s="13"/>
      <c r="B962" s="2"/>
      <c r="C962" s="2"/>
      <c r="D962" s="26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V962" s="13"/>
    </row>
    <row r="963" spans="1:22" ht="15.75" customHeight="1" x14ac:dyDescent="0.2">
      <c r="A963" s="13"/>
      <c r="B963" s="2"/>
      <c r="C963" s="2"/>
      <c r="D963" s="26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V963" s="13"/>
    </row>
    <row r="964" spans="1:22" ht="15.75" customHeight="1" x14ac:dyDescent="0.2">
      <c r="A964" s="13"/>
      <c r="B964" s="2"/>
      <c r="C964" s="2"/>
      <c r="D964" s="26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V964" s="13"/>
    </row>
    <row r="965" spans="1:22" ht="15.75" customHeight="1" x14ac:dyDescent="0.2">
      <c r="A965" s="13"/>
      <c r="B965" s="2"/>
      <c r="C965" s="2"/>
      <c r="D965" s="26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V965" s="13"/>
    </row>
    <row r="966" spans="1:22" ht="15.75" customHeight="1" x14ac:dyDescent="0.2">
      <c r="A966" s="13"/>
      <c r="B966" s="2"/>
      <c r="C966" s="2"/>
      <c r="D966" s="26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V966" s="13"/>
    </row>
    <row r="967" spans="1:22" ht="15.75" customHeight="1" x14ac:dyDescent="0.2">
      <c r="A967" s="13"/>
      <c r="B967" s="2"/>
      <c r="C967" s="2"/>
      <c r="D967" s="26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V967" s="13"/>
    </row>
    <row r="968" spans="1:22" ht="15.75" customHeight="1" x14ac:dyDescent="0.2">
      <c r="A968" s="13"/>
      <c r="B968" s="2"/>
      <c r="C968" s="2"/>
      <c r="D968" s="26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V968" s="13"/>
    </row>
    <row r="969" spans="1:22" ht="15.75" customHeight="1" x14ac:dyDescent="0.2">
      <c r="A969" s="13"/>
      <c r="B969" s="2"/>
      <c r="C969" s="2"/>
      <c r="D969" s="26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V969" s="13"/>
    </row>
    <row r="970" spans="1:22" ht="15.75" customHeight="1" x14ac:dyDescent="0.2">
      <c r="A970" s="13"/>
      <c r="B970" s="2"/>
      <c r="C970" s="2"/>
      <c r="D970" s="26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V970" s="13"/>
    </row>
    <row r="971" spans="1:22" ht="15.75" customHeight="1" x14ac:dyDescent="0.2">
      <c r="A971" s="13"/>
      <c r="B971" s="2"/>
      <c r="C971" s="2"/>
      <c r="D971" s="26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V971" s="13"/>
    </row>
    <row r="972" spans="1:22" ht="15.75" customHeight="1" x14ac:dyDescent="0.2">
      <c r="A972" s="13"/>
      <c r="B972" s="2"/>
      <c r="C972" s="2"/>
      <c r="D972" s="26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V972" s="13"/>
    </row>
    <row r="973" spans="1:22" ht="15.75" customHeight="1" x14ac:dyDescent="0.2">
      <c r="A973" s="13"/>
      <c r="B973" s="2"/>
      <c r="C973" s="2"/>
      <c r="D973" s="26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V973" s="13"/>
    </row>
    <row r="974" spans="1:22" ht="15.75" customHeight="1" x14ac:dyDescent="0.2">
      <c r="A974" s="13"/>
      <c r="B974" s="2"/>
      <c r="C974" s="2"/>
      <c r="D974" s="26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V974" s="13"/>
    </row>
    <row r="975" spans="1:22" ht="15.75" customHeight="1" x14ac:dyDescent="0.2">
      <c r="A975" s="13"/>
      <c r="B975" s="2"/>
      <c r="C975" s="2"/>
      <c r="D975" s="26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V975" s="13"/>
    </row>
    <row r="976" spans="1:22" ht="15.75" customHeight="1" x14ac:dyDescent="0.2">
      <c r="A976" s="13"/>
      <c r="B976" s="2"/>
      <c r="C976" s="2"/>
      <c r="D976" s="26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V976" s="13"/>
    </row>
    <row r="977" spans="1:22" ht="15.75" customHeight="1" x14ac:dyDescent="0.2">
      <c r="A977" s="13"/>
      <c r="B977" s="2"/>
      <c r="C977" s="2"/>
      <c r="D977" s="26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V977" s="13"/>
    </row>
    <row r="978" spans="1:22" ht="15.75" customHeight="1" x14ac:dyDescent="0.2">
      <c r="A978" s="13"/>
      <c r="B978" s="2"/>
      <c r="C978" s="2"/>
      <c r="D978" s="26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V978" s="13"/>
    </row>
    <row r="979" spans="1:22" ht="15.75" customHeight="1" x14ac:dyDescent="0.2">
      <c r="A979" s="13"/>
      <c r="B979" s="2"/>
      <c r="C979" s="2"/>
      <c r="D979" s="26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V979" s="13"/>
    </row>
    <row r="980" spans="1:22" ht="15.75" customHeight="1" x14ac:dyDescent="0.2">
      <c r="A980" s="13"/>
      <c r="B980" s="2"/>
      <c r="C980" s="2"/>
      <c r="D980" s="26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V980" s="13"/>
    </row>
    <row r="981" spans="1:22" ht="15.75" customHeight="1" x14ac:dyDescent="0.2">
      <c r="A981" s="13"/>
      <c r="B981" s="2"/>
      <c r="C981" s="2"/>
      <c r="D981" s="26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V981" s="13"/>
    </row>
    <row r="982" spans="1:22" ht="15.75" customHeight="1" x14ac:dyDescent="0.2">
      <c r="A982" s="13"/>
      <c r="B982" s="2"/>
      <c r="C982" s="2"/>
      <c r="D982" s="26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V982" s="13"/>
    </row>
    <row r="983" spans="1:22" ht="15.75" customHeight="1" x14ac:dyDescent="0.2">
      <c r="A983" s="13"/>
      <c r="B983" s="2"/>
      <c r="C983" s="2"/>
      <c r="D983" s="26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V983" s="13"/>
    </row>
    <row r="984" spans="1:22" ht="15.75" customHeight="1" x14ac:dyDescent="0.2">
      <c r="A984" s="13"/>
      <c r="B984" s="2"/>
      <c r="C984" s="2"/>
      <c r="D984" s="26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V984" s="13"/>
    </row>
    <row r="985" spans="1:22" ht="15.75" customHeight="1" x14ac:dyDescent="0.2">
      <c r="A985" s="13"/>
      <c r="B985" s="2"/>
      <c r="C985" s="2"/>
      <c r="D985" s="26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V985" s="13"/>
    </row>
    <row r="986" spans="1:22" ht="15.75" customHeight="1" x14ac:dyDescent="0.2">
      <c r="A986" s="13"/>
      <c r="B986" s="2"/>
      <c r="C986" s="2"/>
      <c r="D986" s="26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V986" s="13"/>
    </row>
    <row r="987" spans="1:22" ht="15.75" customHeight="1" x14ac:dyDescent="0.2">
      <c r="A987" s="13"/>
      <c r="B987" s="2"/>
      <c r="C987" s="2"/>
      <c r="D987" s="26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V987" s="13"/>
    </row>
    <row r="988" spans="1:22" ht="15.75" customHeight="1" x14ac:dyDescent="0.2">
      <c r="A988" s="13"/>
      <c r="B988" s="2"/>
      <c r="C988" s="2"/>
      <c r="D988" s="26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V988" s="13"/>
    </row>
    <row r="989" spans="1:22" ht="15.75" customHeight="1" x14ac:dyDescent="0.2">
      <c r="A989" s="13"/>
      <c r="B989" s="2"/>
      <c r="C989" s="2"/>
      <c r="D989" s="26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V989" s="13"/>
    </row>
    <row r="990" spans="1:22" ht="15.75" customHeight="1" x14ac:dyDescent="0.2">
      <c r="A990" s="13"/>
      <c r="B990" s="2"/>
      <c r="C990" s="2"/>
      <c r="D990" s="26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V990" s="13"/>
    </row>
    <row r="991" spans="1:22" ht="15.75" customHeight="1" x14ac:dyDescent="0.2">
      <c r="A991" s="13"/>
      <c r="B991" s="2"/>
      <c r="C991" s="2"/>
      <c r="D991" s="26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V991" s="13"/>
    </row>
    <row r="992" spans="1:22" ht="15.75" customHeight="1" x14ac:dyDescent="0.2">
      <c r="A992" s="13"/>
      <c r="B992" s="2"/>
      <c r="C992" s="2"/>
      <c r="D992" s="26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V992" s="13"/>
    </row>
    <row r="993" spans="1:22" ht="15.75" customHeight="1" x14ac:dyDescent="0.2">
      <c r="A993" s="13"/>
      <c r="B993" s="2"/>
      <c r="C993" s="2"/>
      <c r="D993" s="26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V993" s="13"/>
    </row>
    <row r="994" spans="1:22" ht="15.75" customHeight="1" x14ac:dyDescent="0.2">
      <c r="A994" s="13"/>
      <c r="B994" s="2"/>
      <c r="C994" s="2"/>
      <c r="D994" s="26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V994" s="13"/>
    </row>
    <row r="995" spans="1:22" ht="15.75" customHeight="1" x14ac:dyDescent="0.2">
      <c r="A995" s="13"/>
      <c r="B995" s="2"/>
      <c r="C995" s="2"/>
      <c r="D995" s="26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V995" s="13"/>
    </row>
    <row r="996" spans="1:22" ht="15.75" customHeight="1" x14ac:dyDescent="0.2">
      <c r="A996" s="13"/>
      <c r="B996" s="2"/>
      <c r="C996" s="2"/>
      <c r="D996" s="26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V996" s="13"/>
    </row>
    <row r="997" spans="1:22" ht="15.75" customHeight="1" x14ac:dyDescent="0.2">
      <c r="A997" s="13"/>
      <c r="B997" s="2"/>
      <c r="C997" s="2"/>
      <c r="D997" s="26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V997" s="13"/>
    </row>
    <row r="998" spans="1:22" ht="15.75" customHeight="1" x14ac:dyDescent="0.2">
      <c r="A998" s="13"/>
      <c r="B998" s="2"/>
      <c r="C998" s="2"/>
      <c r="D998" s="26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V998" s="13"/>
    </row>
    <row r="999" spans="1:22" ht="15.75" customHeight="1" x14ac:dyDescent="0.2">
      <c r="A999" s="13"/>
      <c r="B999" s="2"/>
      <c r="C999" s="2"/>
      <c r="D999" s="26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V999" s="13"/>
    </row>
    <row r="1000" spans="1:22" ht="15.75" customHeight="1" x14ac:dyDescent="0.2">
      <c r="A1000" s="13"/>
      <c r="B1000" s="2"/>
      <c r="C1000" s="2"/>
      <c r="D1000" s="26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V1000" s="13"/>
    </row>
  </sheetData>
  <mergeCells count="148">
    <mergeCell ref="T57:T58"/>
    <mergeCell ref="B66:S66"/>
    <mergeCell ref="H67:M67"/>
    <mergeCell ref="N67:N68"/>
    <mergeCell ref="R67:R68"/>
    <mergeCell ref="S67:S68"/>
    <mergeCell ref="T67:T68"/>
    <mergeCell ref="B75:S75"/>
    <mergeCell ref="H76:M76"/>
    <mergeCell ref="N76:N77"/>
    <mergeCell ref="R76:R77"/>
    <mergeCell ref="S76:S77"/>
    <mergeCell ref="T76:T77"/>
    <mergeCell ref="I91:K91"/>
    <mergeCell ref="H92:R92"/>
    <mergeCell ref="F93:R93"/>
    <mergeCell ref="A87:T87"/>
    <mergeCell ref="I88:K88"/>
    <mergeCell ref="M88:N88"/>
    <mergeCell ref="O88:Q88"/>
    <mergeCell ref="T88:T92"/>
    <mergeCell ref="D89:E89"/>
    <mergeCell ref="D90:E90"/>
    <mergeCell ref="M89:N89"/>
    <mergeCell ref="O89:Q89"/>
    <mergeCell ref="I89:K89"/>
    <mergeCell ref="I90:K90"/>
    <mergeCell ref="M90:N90"/>
    <mergeCell ref="O90:Q90"/>
    <mergeCell ref="E57:E58"/>
    <mergeCell ref="F57:F58"/>
    <mergeCell ref="G57:G58"/>
    <mergeCell ref="A49:A66"/>
    <mergeCell ref="A67:A68"/>
    <mergeCell ref="A69:A83"/>
    <mergeCell ref="B78:B83"/>
    <mergeCell ref="A88:B93"/>
    <mergeCell ref="B85:F85"/>
    <mergeCell ref="D88:E88"/>
    <mergeCell ref="F88:G91"/>
    <mergeCell ref="D93:E93"/>
    <mergeCell ref="D91:E91"/>
    <mergeCell ref="B56:S56"/>
    <mergeCell ref="H57:M57"/>
    <mergeCell ref="N57:N58"/>
    <mergeCell ref="R57:R58"/>
    <mergeCell ref="S57:S58"/>
    <mergeCell ref="B84:T84"/>
    <mergeCell ref="A86:T86"/>
    <mergeCell ref="A47:A48"/>
    <mergeCell ref="B47:B48"/>
    <mergeCell ref="C47:C48"/>
    <mergeCell ref="D47:D48"/>
    <mergeCell ref="E47:E48"/>
    <mergeCell ref="F47:F48"/>
    <mergeCell ref="G47:G48"/>
    <mergeCell ref="A29:A46"/>
    <mergeCell ref="B29:B35"/>
    <mergeCell ref="C37:C38"/>
    <mergeCell ref="D37:D38"/>
    <mergeCell ref="E37:E38"/>
    <mergeCell ref="F37:F38"/>
    <mergeCell ref="G37:G38"/>
    <mergeCell ref="B46:S46"/>
    <mergeCell ref="N47:N48"/>
    <mergeCell ref="H47:M47"/>
    <mergeCell ref="D2:H2"/>
    <mergeCell ref="D5:H5"/>
    <mergeCell ref="B7:B8"/>
    <mergeCell ref="C7:C8"/>
    <mergeCell ref="D7:D8"/>
    <mergeCell ref="E7:E8"/>
    <mergeCell ref="B9:B15"/>
    <mergeCell ref="A7:A8"/>
    <mergeCell ref="A10:A26"/>
    <mergeCell ref="C17:C18"/>
    <mergeCell ref="D17:D18"/>
    <mergeCell ref="E17:E18"/>
    <mergeCell ref="F17:F18"/>
    <mergeCell ref="G17:G18"/>
    <mergeCell ref="F76:F77"/>
    <mergeCell ref="G76:G77"/>
    <mergeCell ref="B67:B68"/>
    <mergeCell ref="C67:C68"/>
    <mergeCell ref="D67:D68"/>
    <mergeCell ref="E67:E68"/>
    <mergeCell ref="F67:F68"/>
    <mergeCell ref="G67:G68"/>
    <mergeCell ref="E76:E77"/>
    <mergeCell ref="B69:B74"/>
    <mergeCell ref="B76:B77"/>
    <mergeCell ref="C76:C77"/>
    <mergeCell ref="D76:D77"/>
    <mergeCell ref="B37:B38"/>
    <mergeCell ref="B39:B45"/>
    <mergeCell ref="B49:B55"/>
    <mergeCell ref="B57:B58"/>
    <mergeCell ref="C57:C58"/>
    <mergeCell ref="D57:D58"/>
    <mergeCell ref="B59:B65"/>
    <mergeCell ref="G7:G8"/>
    <mergeCell ref="H7:L7"/>
    <mergeCell ref="N7:N8"/>
    <mergeCell ref="R7:R8"/>
    <mergeCell ref="S7:S8"/>
    <mergeCell ref="T7:T8"/>
    <mergeCell ref="B17:B18"/>
    <mergeCell ref="B19:B25"/>
    <mergeCell ref="R47:R48"/>
    <mergeCell ref="S47:S48"/>
    <mergeCell ref="N37:N38"/>
    <mergeCell ref="R37:R38"/>
    <mergeCell ref="S37:S38"/>
    <mergeCell ref="T37:T38"/>
    <mergeCell ref="T47:T48"/>
    <mergeCell ref="R27:R28"/>
    <mergeCell ref="S27:S28"/>
    <mergeCell ref="T27:T28"/>
    <mergeCell ref="B36:S36"/>
    <mergeCell ref="H37:M37"/>
    <mergeCell ref="D3:H3"/>
    <mergeCell ref="D4:H4"/>
    <mergeCell ref="I5:R5"/>
    <mergeCell ref="A6:T6"/>
    <mergeCell ref="A1:C5"/>
    <mergeCell ref="D1:H1"/>
    <mergeCell ref="I1:R1"/>
    <mergeCell ref="S1:T5"/>
    <mergeCell ref="I2:R2"/>
    <mergeCell ref="I3:R3"/>
    <mergeCell ref="I4:R4"/>
    <mergeCell ref="B16:S16"/>
    <mergeCell ref="H17:M17"/>
    <mergeCell ref="N17:N18"/>
    <mergeCell ref="R17:R18"/>
    <mergeCell ref="S17:S18"/>
    <mergeCell ref="T17:T18"/>
    <mergeCell ref="B26:S26"/>
    <mergeCell ref="F7:F8"/>
    <mergeCell ref="A27:A28"/>
    <mergeCell ref="B27:B28"/>
    <mergeCell ref="C27:C28"/>
    <mergeCell ref="D27:D28"/>
    <mergeCell ref="E27:E28"/>
    <mergeCell ref="F27:F28"/>
    <mergeCell ref="G27:G28"/>
    <mergeCell ref="H27:M27"/>
    <mergeCell ref="N27:N28"/>
  </mergeCells>
  <dataValidations count="3">
    <dataValidation type="list" allowBlank="1" sqref="S9:S14 S19:S24 S29:S34 S39:S44 S49:S54 S59:S64 S69:S73 S78:S82" xr:uid="{00000000-0002-0000-0000-000000000000}">
      <formula1>"B,C,S,E"</formula1>
    </dataValidation>
    <dataValidation type="list" allowBlank="1" showErrorMessage="1" sqref="N9:N14 N19:N24 N29:N34 N39:N44 N49:N54 N59:N64 N69:N73 N78:N82" xr:uid="{00000000-0002-0000-0000-000001000000}">
      <formula1>"2,3,4,5,6,7,8,9,10"</formula1>
    </dataValidation>
    <dataValidation type="list" allowBlank="1" showErrorMessage="1" sqref="G9:G14 G19:G24 G29:G34 G39:G44 G49:G54 G59:G64 G69:G73 G78:G82" xr:uid="{00000000-0002-0000-0000-000002000000}">
      <formula1>"English,Kurdish,Arabic"</formula1>
    </dataValidation>
  </dataValidations>
  <printOptions horizontalCentered="1" verticalCentered="1" gridLines="1"/>
  <pageMargins left="0" right="0" top="0" bottom="0" header="0" footer="0"/>
  <pageSetup paperSize="8" fitToWidth="0" pageOrder="overThenDown" orientation="landscape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S1000"/>
  <sheetViews>
    <sheetView workbookViewId="0"/>
  </sheetViews>
  <sheetFormatPr defaultColWidth="12.5703125" defaultRowHeight="15" customHeight="1" x14ac:dyDescent="0.2"/>
  <cols>
    <col min="1" max="1" width="5.42578125" customWidth="1"/>
    <col min="2" max="2" width="7.85546875" customWidth="1"/>
    <col min="3" max="3" width="5" customWidth="1"/>
    <col min="4" max="4" width="8.42578125" customWidth="1"/>
    <col min="5" max="5" width="29.42578125" customWidth="1"/>
    <col min="6" max="6" width="26.42578125" customWidth="1"/>
    <col min="7" max="7" width="8.42578125" customWidth="1"/>
    <col min="8" max="8" width="8.140625" customWidth="1"/>
    <col min="9" max="9" width="8.85546875" customWidth="1"/>
    <col min="10" max="10" width="8.7109375" customWidth="1"/>
    <col min="11" max="11" width="7.85546875" customWidth="1"/>
    <col min="12" max="12" width="8.7109375" customWidth="1"/>
    <col min="13" max="13" width="7.28515625" customWidth="1"/>
    <col min="14" max="18" width="6.42578125" customWidth="1"/>
    <col min="19" max="19" width="16.42578125" customWidth="1"/>
  </cols>
  <sheetData>
    <row r="1" spans="1:19" ht="12.75" x14ac:dyDescent="0.2">
      <c r="A1" s="171" t="s">
        <v>218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3"/>
    </row>
    <row r="2" spans="1:19" ht="12.75" x14ac:dyDescent="0.2">
      <c r="A2" s="174" t="s">
        <v>219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8"/>
    </row>
    <row r="3" spans="1:19" ht="12.75" x14ac:dyDescent="0.2">
      <c r="A3" s="174" t="s">
        <v>220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8"/>
    </row>
    <row r="4" spans="1:19" ht="12.75" x14ac:dyDescent="0.2">
      <c r="A4" s="174" t="s">
        <v>4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8"/>
    </row>
    <row r="5" spans="1:19" ht="24" x14ac:dyDescent="0.2">
      <c r="A5" s="175" t="s">
        <v>6</v>
      </c>
      <c r="B5" s="165" t="s">
        <v>7</v>
      </c>
      <c r="C5" s="165" t="s">
        <v>8</v>
      </c>
      <c r="D5" s="165" t="s">
        <v>221</v>
      </c>
      <c r="E5" s="179" t="s">
        <v>222</v>
      </c>
      <c r="F5" s="156" t="s">
        <v>11</v>
      </c>
      <c r="G5" s="158" t="s">
        <v>12</v>
      </c>
      <c r="H5" s="159" t="s">
        <v>13</v>
      </c>
      <c r="I5" s="160"/>
      <c r="J5" s="160"/>
      <c r="K5" s="160"/>
      <c r="L5" s="161"/>
      <c r="M5" s="162" t="s">
        <v>14</v>
      </c>
      <c r="N5" s="40" t="s">
        <v>15</v>
      </c>
      <c r="O5" s="40" t="s">
        <v>16</v>
      </c>
      <c r="P5" s="40" t="s">
        <v>17</v>
      </c>
      <c r="Q5" s="163" t="s">
        <v>18</v>
      </c>
      <c r="R5" s="164" t="s">
        <v>223</v>
      </c>
      <c r="S5" s="169" t="s">
        <v>224</v>
      </c>
    </row>
    <row r="6" spans="1:19" ht="24" x14ac:dyDescent="0.2">
      <c r="A6" s="176"/>
      <c r="B6" s="157"/>
      <c r="C6" s="157"/>
      <c r="D6" s="157"/>
      <c r="E6" s="157"/>
      <c r="F6" s="157"/>
      <c r="G6" s="157"/>
      <c r="H6" s="41" t="s">
        <v>21</v>
      </c>
      <c r="I6" s="42" t="s">
        <v>22</v>
      </c>
      <c r="J6" s="42" t="s">
        <v>23</v>
      </c>
      <c r="K6" s="42" t="s">
        <v>225</v>
      </c>
      <c r="L6" s="42" t="s">
        <v>226</v>
      </c>
      <c r="M6" s="157"/>
      <c r="N6" s="40" t="s">
        <v>27</v>
      </c>
      <c r="O6" s="40" t="s">
        <v>27</v>
      </c>
      <c r="P6" s="40" t="s">
        <v>27</v>
      </c>
      <c r="Q6" s="157"/>
      <c r="R6" s="157"/>
      <c r="S6" s="170"/>
    </row>
    <row r="7" spans="1:19" ht="14.25" x14ac:dyDescent="0.2">
      <c r="A7" s="180" t="s">
        <v>227</v>
      </c>
      <c r="B7" s="177" t="s">
        <v>28</v>
      </c>
      <c r="C7" s="43">
        <v>1</v>
      </c>
      <c r="D7" s="44" t="s">
        <v>228</v>
      </c>
      <c r="E7" s="45" t="s">
        <v>229</v>
      </c>
      <c r="F7" s="46" t="s">
        <v>230</v>
      </c>
      <c r="G7" s="43" t="s">
        <v>32</v>
      </c>
      <c r="H7" s="43">
        <v>2</v>
      </c>
      <c r="I7" s="43"/>
      <c r="J7" s="43"/>
      <c r="K7" s="43">
        <v>6</v>
      </c>
      <c r="L7" s="43"/>
      <c r="M7" s="43">
        <v>2</v>
      </c>
      <c r="N7" s="47">
        <f t="shared" ref="N7:N12" si="0">SUM(H7:L7)*14+M7</f>
        <v>114</v>
      </c>
      <c r="O7" s="48">
        <v>36</v>
      </c>
      <c r="P7" s="49">
        <f t="shared" ref="P7:P12" si="1">N7+O7</f>
        <v>150</v>
      </c>
      <c r="Q7" s="50">
        <f t="shared" ref="Q7:Q12" si="2">P7/25</f>
        <v>6</v>
      </c>
      <c r="R7" s="44" t="s">
        <v>43</v>
      </c>
      <c r="S7" s="51"/>
    </row>
    <row r="8" spans="1:19" ht="14.25" x14ac:dyDescent="0.2">
      <c r="A8" s="181"/>
      <c r="B8" s="178"/>
      <c r="C8" s="43">
        <v>2</v>
      </c>
      <c r="D8" s="44" t="s">
        <v>231</v>
      </c>
      <c r="E8" s="45" t="s">
        <v>232</v>
      </c>
      <c r="F8" s="52" t="s">
        <v>233</v>
      </c>
      <c r="G8" s="43" t="s">
        <v>32</v>
      </c>
      <c r="H8" s="43"/>
      <c r="I8" s="43"/>
      <c r="J8" s="43"/>
      <c r="K8" s="43">
        <v>4</v>
      </c>
      <c r="L8" s="43"/>
      <c r="M8" s="43">
        <v>2</v>
      </c>
      <c r="N8" s="47">
        <f t="shared" si="0"/>
        <v>58</v>
      </c>
      <c r="O8" s="48">
        <v>42</v>
      </c>
      <c r="P8" s="49">
        <f t="shared" si="1"/>
        <v>100</v>
      </c>
      <c r="Q8" s="50">
        <f t="shared" si="2"/>
        <v>4</v>
      </c>
      <c r="R8" s="44" t="s">
        <v>43</v>
      </c>
      <c r="S8" s="51"/>
    </row>
    <row r="9" spans="1:19" ht="14.25" x14ac:dyDescent="0.2">
      <c r="A9" s="181"/>
      <c r="B9" s="178"/>
      <c r="C9" s="43">
        <v>3</v>
      </c>
      <c r="D9" s="44" t="s">
        <v>234</v>
      </c>
      <c r="E9" s="45" t="s">
        <v>235</v>
      </c>
      <c r="F9" s="46" t="s">
        <v>236</v>
      </c>
      <c r="G9" s="44" t="s">
        <v>237</v>
      </c>
      <c r="H9" s="53">
        <v>3</v>
      </c>
      <c r="I9" s="53"/>
      <c r="J9" s="53"/>
      <c r="K9" s="53"/>
      <c r="L9" s="54"/>
      <c r="M9" s="43">
        <v>2</v>
      </c>
      <c r="N9" s="47">
        <f t="shared" si="0"/>
        <v>44</v>
      </c>
      <c r="O9" s="48">
        <v>56</v>
      </c>
      <c r="P9" s="49">
        <f t="shared" si="1"/>
        <v>100</v>
      </c>
      <c r="Q9" s="50">
        <f t="shared" si="2"/>
        <v>4</v>
      </c>
      <c r="R9" s="44" t="s">
        <v>43</v>
      </c>
      <c r="S9" s="51"/>
    </row>
    <row r="10" spans="1:19" ht="14.25" x14ac:dyDescent="0.2">
      <c r="A10" s="181"/>
      <c r="B10" s="178"/>
      <c r="C10" s="55">
        <v>4</v>
      </c>
      <c r="D10" s="44" t="s">
        <v>238</v>
      </c>
      <c r="E10" s="45" t="s">
        <v>239</v>
      </c>
      <c r="F10" s="46" t="s">
        <v>240</v>
      </c>
      <c r="G10" s="43" t="s">
        <v>32</v>
      </c>
      <c r="H10" s="56">
        <v>3</v>
      </c>
      <c r="I10" s="43">
        <v>3</v>
      </c>
      <c r="J10" s="43"/>
      <c r="K10" s="43"/>
      <c r="L10" s="43"/>
      <c r="M10" s="43">
        <v>4</v>
      </c>
      <c r="N10" s="47">
        <f t="shared" si="0"/>
        <v>88</v>
      </c>
      <c r="O10" s="48">
        <v>37</v>
      </c>
      <c r="P10" s="49">
        <f t="shared" si="1"/>
        <v>125</v>
      </c>
      <c r="Q10" s="50">
        <f t="shared" si="2"/>
        <v>5</v>
      </c>
      <c r="R10" s="57" t="s">
        <v>33</v>
      </c>
      <c r="S10" s="51"/>
    </row>
    <row r="11" spans="1:19" ht="14.25" x14ac:dyDescent="0.2">
      <c r="A11" s="181"/>
      <c r="B11" s="178"/>
      <c r="C11" s="43">
        <v>5</v>
      </c>
      <c r="D11" s="44" t="s">
        <v>241</v>
      </c>
      <c r="E11" s="45" t="s">
        <v>242</v>
      </c>
      <c r="F11" s="46" t="s">
        <v>243</v>
      </c>
      <c r="G11" s="43" t="s">
        <v>32</v>
      </c>
      <c r="H11" s="57">
        <v>4</v>
      </c>
      <c r="I11" s="43"/>
      <c r="J11" s="43"/>
      <c r="K11" s="43"/>
      <c r="L11" s="43"/>
      <c r="M11" s="43">
        <v>2</v>
      </c>
      <c r="N11" s="47">
        <f t="shared" si="0"/>
        <v>58</v>
      </c>
      <c r="O11" s="48">
        <v>67</v>
      </c>
      <c r="P11" s="49">
        <f t="shared" si="1"/>
        <v>125</v>
      </c>
      <c r="Q11" s="50">
        <f t="shared" si="2"/>
        <v>5</v>
      </c>
      <c r="R11" s="44" t="s">
        <v>38</v>
      </c>
      <c r="S11" s="51"/>
    </row>
    <row r="12" spans="1:19" ht="14.25" x14ac:dyDescent="0.2">
      <c r="A12" s="181"/>
      <c r="B12" s="178"/>
      <c r="C12" s="43">
        <v>6</v>
      </c>
      <c r="D12" s="44" t="s">
        <v>244</v>
      </c>
      <c r="E12" s="45" t="s">
        <v>245</v>
      </c>
      <c r="F12" s="58" t="s">
        <v>246</v>
      </c>
      <c r="G12" s="43" t="s">
        <v>32</v>
      </c>
      <c r="H12" s="43">
        <v>3</v>
      </c>
      <c r="I12" s="43">
        <v>3</v>
      </c>
      <c r="J12" s="43"/>
      <c r="K12" s="43"/>
      <c r="L12" s="43"/>
      <c r="M12" s="43">
        <v>4</v>
      </c>
      <c r="N12" s="47">
        <f t="shared" si="0"/>
        <v>88</v>
      </c>
      <c r="O12" s="48">
        <v>62</v>
      </c>
      <c r="P12" s="49">
        <f t="shared" si="1"/>
        <v>150</v>
      </c>
      <c r="Q12" s="50">
        <f t="shared" si="2"/>
        <v>6</v>
      </c>
      <c r="R12" s="44" t="s">
        <v>33</v>
      </c>
      <c r="S12" s="51"/>
    </row>
    <row r="13" spans="1:19" ht="12.75" x14ac:dyDescent="0.2">
      <c r="A13" s="181"/>
      <c r="B13" s="157"/>
      <c r="C13" s="54"/>
      <c r="D13" s="54"/>
      <c r="E13" s="54"/>
      <c r="F13" s="54"/>
      <c r="G13" s="54"/>
      <c r="H13" s="59">
        <f t="shared" ref="H13:Q13" si="3">SUM(H7:H12)</f>
        <v>15</v>
      </c>
      <c r="I13" s="59">
        <f t="shared" si="3"/>
        <v>6</v>
      </c>
      <c r="J13" s="59">
        <f t="shared" si="3"/>
        <v>0</v>
      </c>
      <c r="K13" s="59">
        <f t="shared" si="3"/>
        <v>10</v>
      </c>
      <c r="L13" s="59">
        <f t="shared" si="3"/>
        <v>0</v>
      </c>
      <c r="M13" s="59">
        <f t="shared" si="3"/>
        <v>16</v>
      </c>
      <c r="N13" s="59">
        <f t="shared" si="3"/>
        <v>450</v>
      </c>
      <c r="O13" s="59">
        <f t="shared" si="3"/>
        <v>300</v>
      </c>
      <c r="P13" s="59">
        <f t="shared" si="3"/>
        <v>750</v>
      </c>
      <c r="Q13" s="60">
        <f t="shared" si="3"/>
        <v>30</v>
      </c>
      <c r="R13" s="61"/>
      <c r="S13" s="62"/>
    </row>
    <row r="14" spans="1:19" ht="12.75" x14ac:dyDescent="0.2">
      <c r="A14" s="181"/>
      <c r="B14" s="166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8"/>
      <c r="S14" s="63"/>
    </row>
    <row r="15" spans="1:19" ht="24" x14ac:dyDescent="0.2">
      <c r="A15" s="181"/>
      <c r="B15" s="165" t="s">
        <v>7</v>
      </c>
      <c r="C15" s="165" t="s">
        <v>8</v>
      </c>
      <c r="D15" s="165" t="s">
        <v>221</v>
      </c>
      <c r="E15" s="179" t="s">
        <v>222</v>
      </c>
      <c r="F15" s="156" t="s">
        <v>11</v>
      </c>
      <c r="G15" s="158" t="s">
        <v>12</v>
      </c>
      <c r="H15" s="159" t="s">
        <v>13</v>
      </c>
      <c r="I15" s="160"/>
      <c r="J15" s="160"/>
      <c r="K15" s="160"/>
      <c r="L15" s="161"/>
      <c r="M15" s="162" t="s">
        <v>14</v>
      </c>
      <c r="N15" s="40" t="s">
        <v>15</v>
      </c>
      <c r="O15" s="40" t="s">
        <v>16</v>
      </c>
      <c r="P15" s="40" t="s">
        <v>17</v>
      </c>
      <c r="Q15" s="163" t="s">
        <v>18</v>
      </c>
      <c r="R15" s="164" t="s">
        <v>223</v>
      </c>
      <c r="S15" s="169" t="s">
        <v>224</v>
      </c>
    </row>
    <row r="16" spans="1:19" ht="24" x14ac:dyDescent="0.2">
      <c r="A16" s="181"/>
      <c r="B16" s="157"/>
      <c r="C16" s="157"/>
      <c r="D16" s="157"/>
      <c r="E16" s="157"/>
      <c r="F16" s="157"/>
      <c r="G16" s="157"/>
      <c r="H16" s="41" t="s">
        <v>21</v>
      </c>
      <c r="I16" s="42" t="s">
        <v>22</v>
      </c>
      <c r="J16" s="42" t="s">
        <v>23</v>
      </c>
      <c r="K16" s="42" t="s">
        <v>225</v>
      </c>
      <c r="L16" s="42" t="s">
        <v>226</v>
      </c>
      <c r="M16" s="157"/>
      <c r="N16" s="40" t="s">
        <v>27</v>
      </c>
      <c r="O16" s="40" t="s">
        <v>27</v>
      </c>
      <c r="P16" s="40" t="s">
        <v>27</v>
      </c>
      <c r="Q16" s="157"/>
      <c r="R16" s="157"/>
      <c r="S16" s="170"/>
    </row>
    <row r="17" spans="1:19" ht="12.75" x14ac:dyDescent="0.2">
      <c r="A17" s="181"/>
      <c r="B17" s="177" t="s">
        <v>55</v>
      </c>
      <c r="C17" s="43">
        <v>1</v>
      </c>
      <c r="D17" s="44" t="s">
        <v>244</v>
      </c>
      <c r="E17" s="45" t="s">
        <v>247</v>
      </c>
      <c r="F17" s="64"/>
      <c r="G17" s="65" t="s">
        <v>32</v>
      </c>
      <c r="H17" s="43">
        <v>2</v>
      </c>
      <c r="I17" s="43"/>
      <c r="J17" s="43"/>
      <c r="K17" s="43">
        <v>4</v>
      </c>
      <c r="L17" s="43"/>
      <c r="M17" s="43">
        <v>2</v>
      </c>
      <c r="N17" s="47">
        <f t="shared" ref="N17:N22" si="4">SUM(H17:L17)*14+M17</f>
        <v>86</v>
      </c>
      <c r="O17" s="48">
        <v>14</v>
      </c>
      <c r="P17" s="49">
        <f t="shared" ref="P17:P22" si="5">N17+O17</f>
        <v>100</v>
      </c>
      <c r="Q17" s="50">
        <f t="shared" ref="Q17:Q22" si="6">P17/25</f>
        <v>4</v>
      </c>
      <c r="R17" s="44" t="s">
        <v>43</v>
      </c>
      <c r="S17" s="51"/>
    </row>
    <row r="18" spans="1:19" ht="12.75" x14ac:dyDescent="0.2">
      <c r="A18" s="181"/>
      <c r="B18" s="178"/>
      <c r="C18" s="43">
        <v>2</v>
      </c>
      <c r="D18" s="44" t="s">
        <v>248</v>
      </c>
      <c r="E18" s="45" t="s">
        <v>249</v>
      </c>
      <c r="F18" s="64"/>
      <c r="G18" s="65" t="s">
        <v>32</v>
      </c>
      <c r="H18" s="43">
        <v>4</v>
      </c>
      <c r="I18" s="43"/>
      <c r="J18" s="43"/>
      <c r="K18" s="43"/>
      <c r="L18" s="43"/>
      <c r="M18" s="43">
        <v>2</v>
      </c>
      <c r="N18" s="47">
        <f t="shared" si="4"/>
        <v>58</v>
      </c>
      <c r="O18" s="48">
        <v>42</v>
      </c>
      <c r="P18" s="49">
        <f t="shared" si="5"/>
        <v>100</v>
      </c>
      <c r="Q18" s="50">
        <f t="shared" si="6"/>
        <v>4</v>
      </c>
      <c r="R18" s="57" t="s">
        <v>38</v>
      </c>
      <c r="S18" s="51"/>
    </row>
    <row r="19" spans="1:19" ht="12.75" x14ac:dyDescent="0.2">
      <c r="A19" s="181"/>
      <c r="B19" s="178"/>
      <c r="C19" s="43">
        <v>3</v>
      </c>
      <c r="D19" s="44" t="s">
        <v>250</v>
      </c>
      <c r="E19" s="45" t="s">
        <v>251</v>
      </c>
      <c r="F19" s="64"/>
      <c r="G19" s="65" t="s">
        <v>32</v>
      </c>
      <c r="H19" s="53">
        <v>3</v>
      </c>
      <c r="I19" s="53"/>
      <c r="J19" s="53"/>
      <c r="K19" s="53"/>
      <c r="L19" s="54"/>
      <c r="M19" s="43">
        <v>2</v>
      </c>
      <c r="N19" s="47">
        <f t="shared" si="4"/>
        <v>44</v>
      </c>
      <c r="O19" s="48">
        <v>56</v>
      </c>
      <c r="P19" s="49">
        <f t="shared" si="5"/>
        <v>100</v>
      </c>
      <c r="Q19" s="50">
        <f t="shared" si="6"/>
        <v>4</v>
      </c>
      <c r="R19" s="57" t="s">
        <v>38</v>
      </c>
      <c r="S19" s="51"/>
    </row>
    <row r="20" spans="1:19" ht="12.75" x14ac:dyDescent="0.2">
      <c r="A20" s="181"/>
      <c r="B20" s="178"/>
      <c r="C20" s="43">
        <v>4</v>
      </c>
      <c r="D20" s="44" t="s">
        <v>252</v>
      </c>
      <c r="E20" s="45" t="s">
        <v>253</v>
      </c>
      <c r="F20" s="64"/>
      <c r="G20" s="65" t="s">
        <v>32</v>
      </c>
      <c r="H20" s="43">
        <v>2</v>
      </c>
      <c r="I20" s="43">
        <v>3</v>
      </c>
      <c r="J20" s="43"/>
      <c r="K20" s="43"/>
      <c r="L20" s="43"/>
      <c r="M20" s="43">
        <v>2</v>
      </c>
      <c r="N20" s="47">
        <f t="shared" si="4"/>
        <v>72</v>
      </c>
      <c r="O20" s="48">
        <v>78</v>
      </c>
      <c r="P20" s="49">
        <f t="shared" si="5"/>
        <v>150</v>
      </c>
      <c r="Q20" s="50">
        <f t="shared" si="6"/>
        <v>6</v>
      </c>
      <c r="R20" s="57" t="s">
        <v>33</v>
      </c>
      <c r="S20" s="51"/>
    </row>
    <row r="21" spans="1:19" ht="15.75" customHeight="1" x14ac:dyDescent="0.2">
      <c r="A21" s="181"/>
      <c r="B21" s="178"/>
      <c r="C21" s="43">
        <v>5</v>
      </c>
      <c r="D21" s="44" t="s">
        <v>254</v>
      </c>
      <c r="E21" s="45" t="s">
        <v>255</v>
      </c>
      <c r="F21" s="64"/>
      <c r="G21" s="65" t="s">
        <v>32</v>
      </c>
      <c r="H21" s="43">
        <v>2</v>
      </c>
      <c r="I21" s="43">
        <v>3</v>
      </c>
      <c r="J21" s="43"/>
      <c r="K21" s="43"/>
      <c r="L21" s="43"/>
      <c r="M21" s="43">
        <v>2</v>
      </c>
      <c r="N21" s="47">
        <f t="shared" si="4"/>
        <v>72</v>
      </c>
      <c r="O21" s="48">
        <v>78</v>
      </c>
      <c r="P21" s="49">
        <f t="shared" si="5"/>
        <v>150</v>
      </c>
      <c r="Q21" s="50">
        <f t="shared" si="6"/>
        <v>6</v>
      </c>
      <c r="R21" s="57" t="s">
        <v>33</v>
      </c>
      <c r="S21" s="51"/>
    </row>
    <row r="22" spans="1:19" ht="15.75" customHeight="1" x14ac:dyDescent="0.2">
      <c r="A22" s="181"/>
      <c r="B22" s="178"/>
      <c r="C22" s="43">
        <v>6</v>
      </c>
      <c r="D22" s="44" t="s">
        <v>256</v>
      </c>
      <c r="E22" s="45" t="s">
        <v>257</v>
      </c>
      <c r="F22" s="64"/>
      <c r="G22" s="65" t="s">
        <v>32</v>
      </c>
      <c r="H22" s="43">
        <v>2</v>
      </c>
      <c r="I22" s="43">
        <v>3</v>
      </c>
      <c r="J22" s="43"/>
      <c r="K22" s="43"/>
      <c r="L22" s="43"/>
      <c r="M22" s="43">
        <v>2</v>
      </c>
      <c r="N22" s="47">
        <f t="shared" si="4"/>
        <v>72</v>
      </c>
      <c r="O22" s="48">
        <v>78</v>
      </c>
      <c r="P22" s="49">
        <f t="shared" si="5"/>
        <v>150</v>
      </c>
      <c r="Q22" s="50">
        <f t="shared" si="6"/>
        <v>6</v>
      </c>
      <c r="R22" s="57" t="s">
        <v>38</v>
      </c>
      <c r="S22" s="51"/>
    </row>
    <row r="23" spans="1:19" ht="15.75" customHeight="1" x14ac:dyDescent="0.2">
      <c r="A23" s="181"/>
      <c r="B23" s="157"/>
      <c r="C23" s="54"/>
      <c r="D23" s="54"/>
      <c r="E23" s="54"/>
      <c r="F23" s="54"/>
      <c r="G23" s="54"/>
      <c r="H23" s="61">
        <f t="shared" ref="H23:Q23" si="7">SUM(H17:H22)</f>
        <v>15</v>
      </c>
      <c r="I23" s="61">
        <f t="shared" si="7"/>
        <v>9</v>
      </c>
      <c r="J23" s="61">
        <f t="shared" si="7"/>
        <v>0</v>
      </c>
      <c r="K23" s="61">
        <f t="shared" si="7"/>
        <v>4</v>
      </c>
      <c r="L23" s="61">
        <f t="shared" si="7"/>
        <v>0</v>
      </c>
      <c r="M23" s="61">
        <f t="shared" si="7"/>
        <v>12</v>
      </c>
      <c r="N23" s="61">
        <f t="shared" si="7"/>
        <v>404</v>
      </c>
      <c r="O23" s="61">
        <f t="shared" si="7"/>
        <v>346</v>
      </c>
      <c r="P23" s="59">
        <f t="shared" si="7"/>
        <v>750</v>
      </c>
      <c r="Q23" s="66">
        <f t="shared" si="7"/>
        <v>30</v>
      </c>
      <c r="R23" s="61"/>
      <c r="S23" s="62"/>
    </row>
    <row r="24" spans="1:19" ht="15.75" customHeight="1" x14ac:dyDescent="0.2">
      <c r="A24" s="176"/>
      <c r="B24" s="166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8"/>
      <c r="S24" s="63"/>
    </row>
    <row r="25" spans="1:19" ht="15.75" customHeight="1" x14ac:dyDescent="0.2">
      <c r="A25" s="175" t="s">
        <v>6</v>
      </c>
      <c r="B25" s="165" t="s">
        <v>7</v>
      </c>
      <c r="C25" s="165" t="s">
        <v>8</v>
      </c>
      <c r="D25" s="165" t="s">
        <v>221</v>
      </c>
      <c r="E25" s="179" t="s">
        <v>222</v>
      </c>
      <c r="F25" s="156" t="s">
        <v>11</v>
      </c>
      <c r="G25" s="158" t="s">
        <v>12</v>
      </c>
      <c r="H25" s="159" t="s">
        <v>13</v>
      </c>
      <c r="I25" s="160"/>
      <c r="J25" s="160"/>
      <c r="K25" s="160"/>
      <c r="L25" s="161"/>
      <c r="M25" s="162" t="s">
        <v>14</v>
      </c>
      <c r="N25" s="40" t="s">
        <v>15</v>
      </c>
      <c r="O25" s="40" t="s">
        <v>16</v>
      </c>
      <c r="P25" s="40" t="s">
        <v>17</v>
      </c>
      <c r="Q25" s="163" t="s">
        <v>18</v>
      </c>
      <c r="R25" s="164" t="s">
        <v>223</v>
      </c>
      <c r="S25" s="169" t="s">
        <v>224</v>
      </c>
    </row>
    <row r="26" spans="1:19" ht="15.75" customHeight="1" x14ac:dyDescent="0.2">
      <c r="A26" s="176"/>
      <c r="B26" s="157"/>
      <c r="C26" s="157"/>
      <c r="D26" s="157"/>
      <c r="E26" s="157"/>
      <c r="F26" s="157"/>
      <c r="G26" s="157"/>
      <c r="H26" s="41" t="s">
        <v>21</v>
      </c>
      <c r="I26" s="42" t="s">
        <v>22</v>
      </c>
      <c r="J26" s="42" t="s">
        <v>23</v>
      </c>
      <c r="K26" s="42" t="s">
        <v>225</v>
      </c>
      <c r="L26" s="42" t="s">
        <v>226</v>
      </c>
      <c r="M26" s="157"/>
      <c r="N26" s="40" t="s">
        <v>27</v>
      </c>
      <c r="O26" s="40" t="s">
        <v>27</v>
      </c>
      <c r="P26" s="40" t="s">
        <v>27</v>
      </c>
      <c r="Q26" s="157"/>
      <c r="R26" s="157"/>
      <c r="S26" s="170"/>
    </row>
    <row r="27" spans="1:19" ht="15.75" customHeight="1" x14ac:dyDescent="0.2">
      <c r="A27" s="180" t="s">
        <v>258</v>
      </c>
      <c r="B27" s="177" t="s">
        <v>76</v>
      </c>
      <c r="C27" s="43">
        <v>1</v>
      </c>
      <c r="D27" s="44" t="s">
        <v>256</v>
      </c>
      <c r="E27" s="45" t="s">
        <v>259</v>
      </c>
      <c r="F27" s="45"/>
      <c r="G27" s="67" t="s">
        <v>32</v>
      </c>
      <c r="H27" s="68">
        <v>2</v>
      </c>
      <c r="I27" s="69">
        <v>3</v>
      </c>
      <c r="J27" s="69"/>
      <c r="K27" s="69"/>
      <c r="L27" s="70"/>
      <c r="M27" s="48">
        <v>4</v>
      </c>
      <c r="N27" s="47">
        <f t="shared" ref="N27:N32" si="8">SUM(H27:L27)*14+M27</f>
        <v>74</v>
      </c>
      <c r="O27" s="48">
        <v>51</v>
      </c>
      <c r="P27" s="49">
        <f t="shared" ref="P27:P32" si="9">N27+O27</f>
        <v>125</v>
      </c>
      <c r="Q27" s="50">
        <f t="shared" ref="Q27:Q32" si="10">P27/25</f>
        <v>5</v>
      </c>
      <c r="R27" s="68" t="s">
        <v>38</v>
      </c>
      <c r="S27" s="51"/>
    </row>
    <row r="28" spans="1:19" ht="15.75" customHeight="1" x14ac:dyDescent="0.2">
      <c r="A28" s="181"/>
      <c r="B28" s="178"/>
      <c r="C28" s="43">
        <v>2</v>
      </c>
      <c r="D28" s="44" t="s">
        <v>260</v>
      </c>
      <c r="E28" s="45" t="s">
        <v>261</v>
      </c>
      <c r="F28" s="45"/>
      <c r="G28" s="67" t="s">
        <v>32</v>
      </c>
      <c r="H28" s="53">
        <v>2</v>
      </c>
      <c r="I28" s="53">
        <v>3</v>
      </c>
      <c r="J28" s="53"/>
      <c r="K28" s="53"/>
      <c r="L28" s="54"/>
      <c r="M28" s="48">
        <v>4</v>
      </c>
      <c r="N28" s="47">
        <f t="shared" si="8"/>
        <v>74</v>
      </c>
      <c r="O28" s="48">
        <v>51</v>
      </c>
      <c r="P28" s="49">
        <f t="shared" si="9"/>
        <v>125</v>
      </c>
      <c r="Q28" s="50">
        <f t="shared" si="10"/>
        <v>5</v>
      </c>
      <c r="R28" s="71" t="s">
        <v>38</v>
      </c>
      <c r="S28" s="51"/>
    </row>
    <row r="29" spans="1:19" ht="15.75" customHeight="1" x14ac:dyDescent="0.2">
      <c r="A29" s="181"/>
      <c r="B29" s="178"/>
      <c r="C29" s="43">
        <v>3</v>
      </c>
      <c r="D29" s="44" t="s">
        <v>262</v>
      </c>
      <c r="E29" s="45" t="s">
        <v>263</v>
      </c>
      <c r="F29" s="45"/>
      <c r="G29" s="67" t="s">
        <v>32</v>
      </c>
      <c r="H29" s="53">
        <v>3</v>
      </c>
      <c r="I29" s="72">
        <v>3</v>
      </c>
      <c r="J29" s="72"/>
      <c r="K29" s="72"/>
      <c r="L29" s="73"/>
      <c r="M29" s="48">
        <v>4</v>
      </c>
      <c r="N29" s="47">
        <f t="shared" si="8"/>
        <v>88</v>
      </c>
      <c r="O29" s="48">
        <v>37</v>
      </c>
      <c r="P29" s="49">
        <f t="shared" si="9"/>
        <v>125</v>
      </c>
      <c r="Q29" s="50">
        <f t="shared" si="10"/>
        <v>5</v>
      </c>
      <c r="R29" s="71" t="s">
        <v>38</v>
      </c>
      <c r="S29" s="51"/>
    </row>
    <row r="30" spans="1:19" ht="15.75" customHeight="1" x14ac:dyDescent="0.2">
      <c r="A30" s="181"/>
      <c r="B30" s="178"/>
      <c r="C30" s="43">
        <v>4</v>
      </c>
      <c r="D30" s="44" t="s">
        <v>264</v>
      </c>
      <c r="E30" s="45" t="s">
        <v>265</v>
      </c>
      <c r="F30" s="45"/>
      <c r="G30" s="67" t="s">
        <v>32</v>
      </c>
      <c r="H30" s="53">
        <v>4</v>
      </c>
      <c r="I30" s="53">
        <v>3</v>
      </c>
      <c r="J30" s="53"/>
      <c r="K30" s="53"/>
      <c r="L30" s="53"/>
      <c r="M30" s="48">
        <v>4</v>
      </c>
      <c r="N30" s="47">
        <f t="shared" si="8"/>
        <v>102</v>
      </c>
      <c r="O30" s="48">
        <v>98</v>
      </c>
      <c r="P30" s="49">
        <f t="shared" si="9"/>
        <v>200</v>
      </c>
      <c r="Q30" s="50">
        <f t="shared" si="10"/>
        <v>8</v>
      </c>
      <c r="R30" s="71" t="s">
        <v>38</v>
      </c>
      <c r="S30" s="51"/>
    </row>
    <row r="31" spans="1:19" ht="15.75" customHeight="1" x14ac:dyDescent="0.2">
      <c r="A31" s="181"/>
      <c r="B31" s="178"/>
      <c r="C31" s="43">
        <v>5</v>
      </c>
      <c r="D31" s="44" t="s">
        <v>266</v>
      </c>
      <c r="E31" s="45" t="s">
        <v>267</v>
      </c>
      <c r="F31" s="45"/>
      <c r="G31" s="67" t="s">
        <v>32</v>
      </c>
      <c r="H31" s="53">
        <v>2</v>
      </c>
      <c r="I31" s="53">
        <v>3</v>
      </c>
      <c r="J31" s="63"/>
      <c r="K31" s="63"/>
      <c r="L31" s="54"/>
      <c r="M31" s="48">
        <v>4</v>
      </c>
      <c r="N31" s="47">
        <f t="shared" si="8"/>
        <v>74</v>
      </c>
      <c r="O31" s="48">
        <v>26</v>
      </c>
      <c r="P31" s="49">
        <f t="shared" si="9"/>
        <v>100</v>
      </c>
      <c r="Q31" s="50">
        <f t="shared" si="10"/>
        <v>4</v>
      </c>
      <c r="R31" s="71" t="s">
        <v>33</v>
      </c>
      <c r="S31" s="51"/>
    </row>
    <row r="32" spans="1:19" ht="15.75" customHeight="1" x14ac:dyDescent="0.2">
      <c r="A32" s="181"/>
      <c r="B32" s="178"/>
      <c r="C32" s="43">
        <v>6</v>
      </c>
      <c r="D32" s="44" t="s">
        <v>268</v>
      </c>
      <c r="E32" s="45" t="s">
        <v>269</v>
      </c>
      <c r="F32" s="45"/>
      <c r="G32" s="67" t="s">
        <v>32</v>
      </c>
      <c r="H32" s="53">
        <v>2</v>
      </c>
      <c r="I32" s="53"/>
      <c r="J32" s="53"/>
      <c r="K32" s="53"/>
      <c r="L32" s="54"/>
      <c r="M32" s="48">
        <v>2</v>
      </c>
      <c r="N32" s="47">
        <f t="shared" si="8"/>
        <v>30</v>
      </c>
      <c r="O32" s="48">
        <v>45</v>
      </c>
      <c r="P32" s="49">
        <f t="shared" si="9"/>
        <v>75</v>
      </c>
      <c r="Q32" s="50">
        <f t="shared" si="10"/>
        <v>3</v>
      </c>
      <c r="R32" s="71" t="s">
        <v>33</v>
      </c>
      <c r="S32" s="53"/>
    </row>
    <row r="33" spans="1:19" ht="15.75" customHeight="1" x14ac:dyDescent="0.2">
      <c r="A33" s="181"/>
      <c r="B33" s="157"/>
      <c r="C33" s="54"/>
      <c r="D33" s="54"/>
      <c r="E33" s="54"/>
      <c r="F33" s="54"/>
      <c r="G33" s="54"/>
      <c r="H33" s="61">
        <f t="shared" ref="H33:Q33" si="11">SUM(H27:H32)</f>
        <v>15</v>
      </c>
      <c r="I33" s="61">
        <f t="shared" si="11"/>
        <v>15</v>
      </c>
      <c r="J33" s="61">
        <f t="shared" si="11"/>
        <v>0</v>
      </c>
      <c r="K33" s="61">
        <f t="shared" si="11"/>
        <v>0</v>
      </c>
      <c r="L33" s="61">
        <f t="shared" si="11"/>
        <v>0</v>
      </c>
      <c r="M33" s="61">
        <f t="shared" si="11"/>
        <v>22</v>
      </c>
      <c r="N33" s="61">
        <f t="shared" si="11"/>
        <v>442</v>
      </c>
      <c r="O33" s="61">
        <f t="shared" si="11"/>
        <v>308</v>
      </c>
      <c r="P33" s="59">
        <f t="shared" si="11"/>
        <v>750</v>
      </c>
      <c r="Q33" s="66">
        <f t="shared" si="11"/>
        <v>30</v>
      </c>
      <c r="R33" s="61"/>
      <c r="S33" s="62"/>
    </row>
    <row r="34" spans="1:19" ht="15.75" customHeight="1" x14ac:dyDescent="0.2">
      <c r="A34" s="181"/>
      <c r="B34" s="166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8"/>
      <c r="S34" s="74"/>
    </row>
    <row r="35" spans="1:19" ht="15.75" customHeight="1" x14ac:dyDescent="0.2">
      <c r="A35" s="181"/>
      <c r="B35" s="165" t="s">
        <v>7</v>
      </c>
      <c r="C35" s="165" t="s">
        <v>8</v>
      </c>
      <c r="D35" s="165" t="s">
        <v>221</v>
      </c>
      <c r="E35" s="179" t="s">
        <v>222</v>
      </c>
      <c r="F35" s="156" t="s">
        <v>11</v>
      </c>
      <c r="G35" s="158" t="s">
        <v>12</v>
      </c>
      <c r="H35" s="159" t="s">
        <v>13</v>
      </c>
      <c r="I35" s="160"/>
      <c r="J35" s="160"/>
      <c r="K35" s="160"/>
      <c r="L35" s="161"/>
      <c r="M35" s="162" t="s">
        <v>14</v>
      </c>
      <c r="N35" s="40" t="s">
        <v>15</v>
      </c>
      <c r="O35" s="40" t="s">
        <v>16</v>
      </c>
      <c r="P35" s="40" t="s">
        <v>17</v>
      </c>
      <c r="Q35" s="163" t="s">
        <v>18</v>
      </c>
      <c r="R35" s="164" t="s">
        <v>223</v>
      </c>
      <c r="S35" s="169" t="s">
        <v>224</v>
      </c>
    </row>
    <row r="36" spans="1:19" ht="15.75" customHeight="1" x14ac:dyDescent="0.2">
      <c r="A36" s="181"/>
      <c r="B36" s="157"/>
      <c r="C36" s="157"/>
      <c r="D36" s="157"/>
      <c r="E36" s="157"/>
      <c r="F36" s="157"/>
      <c r="G36" s="157"/>
      <c r="H36" s="41" t="s">
        <v>21</v>
      </c>
      <c r="I36" s="42" t="s">
        <v>22</v>
      </c>
      <c r="J36" s="42"/>
      <c r="K36" s="42" t="s">
        <v>225</v>
      </c>
      <c r="L36" s="42" t="s">
        <v>226</v>
      </c>
      <c r="M36" s="157"/>
      <c r="N36" s="40" t="s">
        <v>27</v>
      </c>
      <c r="O36" s="40" t="s">
        <v>27</v>
      </c>
      <c r="P36" s="40" t="s">
        <v>27</v>
      </c>
      <c r="Q36" s="157"/>
      <c r="R36" s="157"/>
      <c r="S36" s="170"/>
    </row>
    <row r="37" spans="1:19" ht="15.75" customHeight="1" x14ac:dyDescent="0.2">
      <c r="A37" s="181"/>
      <c r="B37" s="177" t="s">
        <v>97</v>
      </c>
      <c r="C37" s="43">
        <v>1</v>
      </c>
      <c r="D37" s="44" t="s">
        <v>268</v>
      </c>
      <c r="E37" s="45" t="s">
        <v>270</v>
      </c>
      <c r="F37" s="45"/>
      <c r="G37" s="67" t="s">
        <v>32</v>
      </c>
      <c r="H37" s="68">
        <v>2</v>
      </c>
      <c r="I37" s="69">
        <v>3</v>
      </c>
      <c r="J37" s="69"/>
      <c r="K37" s="69"/>
      <c r="L37" s="48"/>
      <c r="M37" s="48">
        <v>4</v>
      </c>
      <c r="N37" s="47">
        <f t="shared" ref="N37:N42" si="12">SUM(H37:L37)*14+M37</f>
        <v>74</v>
      </c>
      <c r="O37" s="48">
        <v>76</v>
      </c>
      <c r="P37" s="49">
        <f t="shared" ref="P37:P42" si="13">N37+O37</f>
        <v>150</v>
      </c>
      <c r="Q37" s="50">
        <f t="shared" ref="Q37:Q42" si="14">P37/25</f>
        <v>6</v>
      </c>
      <c r="R37" s="68" t="s">
        <v>38</v>
      </c>
      <c r="S37" s="44" t="s">
        <v>271</v>
      </c>
    </row>
    <row r="38" spans="1:19" ht="15.75" customHeight="1" x14ac:dyDescent="0.2">
      <c r="A38" s="181"/>
      <c r="B38" s="178"/>
      <c r="C38" s="43">
        <v>2</v>
      </c>
      <c r="D38" s="44" t="s">
        <v>272</v>
      </c>
      <c r="E38" s="45" t="s">
        <v>273</v>
      </c>
      <c r="F38" s="45"/>
      <c r="G38" s="67" t="s">
        <v>32</v>
      </c>
      <c r="H38" s="53">
        <v>3</v>
      </c>
      <c r="I38" s="53"/>
      <c r="J38" s="53"/>
      <c r="K38" s="53"/>
      <c r="L38" s="75"/>
      <c r="M38" s="48">
        <v>2</v>
      </c>
      <c r="N38" s="47">
        <f t="shared" si="12"/>
        <v>44</v>
      </c>
      <c r="O38" s="48">
        <v>56</v>
      </c>
      <c r="P38" s="49">
        <f t="shared" si="13"/>
        <v>100</v>
      </c>
      <c r="Q38" s="50">
        <f t="shared" si="14"/>
        <v>4</v>
      </c>
      <c r="R38" s="71" t="s">
        <v>38</v>
      </c>
      <c r="S38" s="51"/>
    </row>
    <row r="39" spans="1:19" ht="15.75" customHeight="1" x14ac:dyDescent="0.2">
      <c r="A39" s="181"/>
      <c r="B39" s="178"/>
      <c r="C39" s="43">
        <v>3</v>
      </c>
      <c r="D39" s="44" t="s">
        <v>274</v>
      </c>
      <c r="E39" s="45" t="s">
        <v>275</v>
      </c>
      <c r="F39" s="45"/>
      <c r="G39" s="67" t="s">
        <v>32</v>
      </c>
      <c r="H39" s="53">
        <v>2</v>
      </c>
      <c r="I39" s="53">
        <v>3</v>
      </c>
      <c r="J39" s="53"/>
      <c r="K39" s="53"/>
      <c r="L39" s="53"/>
      <c r="M39" s="48">
        <v>4</v>
      </c>
      <c r="N39" s="47">
        <f t="shared" si="12"/>
        <v>74</v>
      </c>
      <c r="O39" s="48">
        <v>76</v>
      </c>
      <c r="P39" s="49">
        <f t="shared" si="13"/>
        <v>150</v>
      </c>
      <c r="Q39" s="50">
        <f t="shared" si="14"/>
        <v>6</v>
      </c>
      <c r="R39" s="71" t="s">
        <v>33</v>
      </c>
      <c r="S39" s="51"/>
    </row>
    <row r="40" spans="1:19" ht="15.75" customHeight="1" x14ac:dyDescent="0.2">
      <c r="A40" s="181"/>
      <c r="B40" s="178"/>
      <c r="C40" s="43">
        <v>4</v>
      </c>
      <c r="D40" s="44" t="s">
        <v>276</v>
      </c>
      <c r="E40" s="45" t="s">
        <v>277</v>
      </c>
      <c r="F40" s="45"/>
      <c r="G40" s="67" t="s">
        <v>32</v>
      </c>
      <c r="H40" s="43">
        <v>4</v>
      </c>
      <c r="I40" s="43">
        <v>4</v>
      </c>
      <c r="J40" s="43"/>
      <c r="K40" s="43"/>
      <c r="L40" s="43"/>
      <c r="M40" s="48">
        <v>4</v>
      </c>
      <c r="N40" s="47">
        <f t="shared" si="12"/>
        <v>116</v>
      </c>
      <c r="O40" s="48">
        <v>84</v>
      </c>
      <c r="P40" s="49">
        <f t="shared" si="13"/>
        <v>200</v>
      </c>
      <c r="Q40" s="50">
        <f t="shared" si="14"/>
        <v>8</v>
      </c>
      <c r="R40" s="71" t="s">
        <v>33</v>
      </c>
      <c r="S40" s="76"/>
    </row>
    <row r="41" spans="1:19" ht="15.75" customHeight="1" x14ac:dyDescent="0.2">
      <c r="A41" s="181"/>
      <c r="B41" s="178"/>
      <c r="C41" s="43">
        <v>5</v>
      </c>
      <c r="D41" s="44" t="s">
        <v>278</v>
      </c>
      <c r="E41" s="45" t="s">
        <v>279</v>
      </c>
      <c r="F41" s="45"/>
      <c r="G41" s="67" t="s">
        <v>32</v>
      </c>
      <c r="H41" s="53">
        <v>2</v>
      </c>
      <c r="I41" s="53">
        <v>3</v>
      </c>
      <c r="J41" s="77"/>
      <c r="K41" s="77"/>
      <c r="L41" s="53"/>
      <c r="M41" s="48">
        <v>4</v>
      </c>
      <c r="N41" s="47">
        <f t="shared" si="12"/>
        <v>74</v>
      </c>
      <c r="O41" s="48">
        <v>26</v>
      </c>
      <c r="P41" s="49">
        <f t="shared" si="13"/>
        <v>100</v>
      </c>
      <c r="Q41" s="50">
        <f t="shared" si="14"/>
        <v>4</v>
      </c>
      <c r="R41" s="71" t="s">
        <v>33</v>
      </c>
      <c r="S41" s="51"/>
    </row>
    <row r="42" spans="1:19" ht="15.75" customHeight="1" x14ac:dyDescent="0.2">
      <c r="A42" s="181"/>
      <c r="B42" s="178"/>
      <c r="C42" s="43">
        <v>6</v>
      </c>
      <c r="D42" s="44" t="s">
        <v>280</v>
      </c>
      <c r="E42" s="45" t="s">
        <v>281</v>
      </c>
      <c r="F42" s="45"/>
      <c r="G42" s="67" t="s">
        <v>32</v>
      </c>
      <c r="H42" s="53">
        <v>2</v>
      </c>
      <c r="I42" s="54"/>
      <c r="J42" s="53"/>
      <c r="K42" s="53"/>
      <c r="L42" s="54"/>
      <c r="M42" s="53">
        <v>2</v>
      </c>
      <c r="N42" s="47">
        <f t="shared" si="12"/>
        <v>30</v>
      </c>
      <c r="O42" s="48">
        <v>20</v>
      </c>
      <c r="P42" s="49">
        <f t="shared" si="13"/>
        <v>50</v>
      </c>
      <c r="Q42" s="50">
        <f t="shared" si="14"/>
        <v>2</v>
      </c>
      <c r="R42" s="71" t="s">
        <v>33</v>
      </c>
      <c r="S42" s="51"/>
    </row>
    <row r="43" spans="1:19" ht="15.75" customHeight="1" x14ac:dyDescent="0.2">
      <c r="A43" s="181"/>
      <c r="B43" s="157"/>
      <c r="C43" s="54"/>
      <c r="D43" s="54"/>
      <c r="E43" s="54"/>
      <c r="F43" s="54"/>
      <c r="G43" s="54"/>
      <c r="H43" s="61">
        <f t="shared" ref="H43:Q43" si="15">SUM(H37:H42)</f>
        <v>15</v>
      </c>
      <c r="I43" s="61">
        <f t="shared" si="15"/>
        <v>13</v>
      </c>
      <c r="J43" s="61">
        <f t="shared" si="15"/>
        <v>0</v>
      </c>
      <c r="K43" s="61">
        <f t="shared" si="15"/>
        <v>0</v>
      </c>
      <c r="L43" s="61">
        <f t="shared" si="15"/>
        <v>0</v>
      </c>
      <c r="M43" s="61">
        <f t="shared" si="15"/>
        <v>20</v>
      </c>
      <c r="N43" s="61">
        <f t="shared" si="15"/>
        <v>412</v>
      </c>
      <c r="O43" s="61">
        <f t="shared" si="15"/>
        <v>338</v>
      </c>
      <c r="P43" s="59">
        <f t="shared" si="15"/>
        <v>750</v>
      </c>
      <c r="Q43" s="66">
        <f t="shared" si="15"/>
        <v>30</v>
      </c>
      <c r="R43" s="61"/>
      <c r="S43" s="62"/>
    </row>
    <row r="44" spans="1:19" ht="15.75" customHeight="1" x14ac:dyDescent="0.2">
      <c r="A44" s="176"/>
      <c r="B44" s="166"/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8"/>
      <c r="S44" s="63"/>
    </row>
    <row r="45" spans="1:19" ht="15.75" customHeight="1" x14ac:dyDescent="0.2">
      <c r="A45" s="175" t="s">
        <v>6</v>
      </c>
      <c r="B45" s="165" t="s">
        <v>7</v>
      </c>
      <c r="C45" s="165" t="s">
        <v>8</v>
      </c>
      <c r="D45" s="165" t="s">
        <v>221</v>
      </c>
      <c r="E45" s="179" t="s">
        <v>222</v>
      </c>
      <c r="F45" s="156" t="s">
        <v>11</v>
      </c>
      <c r="G45" s="158" t="s">
        <v>12</v>
      </c>
      <c r="H45" s="159" t="s">
        <v>13</v>
      </c>
      <c r="I45" s="160"/>
      <c r="J45" s="160"/>
      <c r="K45" s="160"/>
      <c r="L45" s="161"/>
      <c r="M45" s="162" t="s">
        <v>14</v>
      </c>
      <c r="N45" s="40" t="s">
        <v>15</v>
      </c>
      <c r="O45" s="40" t="s">
        <v>16</v>
      </c>
      <c r="P45" s="40" t="s">
        <v>17</v>
      </c>
      <c r="Q45" s="163" t="s">
        <v>18</v>
      </c>
      <c r="R45" s="164" t="s">
        <v>223</v>
      </c>
      <c r="S45" s="169" t="s">
        <v>224</v>
      </c>
    </row>
    <row r="46" spans="1:19" ht="15.75" customHeight="1" x14ac:dyDescent="0.2">
      <c r="A46" s="176"/>
      <c r="B46" s="157"/>
      <c r="C46" s="157"/>
      <c r="D46" s="157"/>
      <c r="E46" s="157"/>
      <c r="F46" s="157"/>
      <c r="G46" s="157"/>
      <c r="H46" s="41" t="s">
        <v>21</v>
      </c>
      <c r="I46" s="42" t="s">
        <v>22</v>
      </c>
      <c r="J46" s="42" t="s">
        <v>23</v>
      </c>
      <c r="K46" s="42" t="s">
        <v>225</v>
      </c>
      <c r="L46" s="42" t="s">
        <v>226</v>
      </c>
      <c r="M46" s="157"/>
      <c r="N46" s="40" t="s">
        <v>27</v>
      </c>
      <c r="O46" s="40" t="s">
        <v>27</v>
      </c>
      <c r="P46" s="40" t="s">
        <v>27</v>
      </c>
      <c r="Q46" s="157"/>
      <c r="R46" s="157"/>
      <c r="S46" s="170"/>
    </row>
    <row r="47" spans="1:19" ht="15.75" customHeight="1" x14ac:dyDescent="0.2">
      <c r="A47" s="180" t="s">
        <v>282</v>
      </c>
      <c r="B47" s="177" t="s">
        <v>117</v>
      </c>
      <c r="C47" s="43">
        <v>1</v>
      </c>
      <c r="D47" s="44" t="s">
        <v>280</v>
      </c>
      <c r="E47" s="45" t="s">
        <v>283</v>
      </c>
      <c r="F47" s="45"/>
      <c r="G47" s="67" t="s">
        <v>32</v>
      </c>
      <c r="H47" s="68">
        <v>2</v>
      </c>
      <c r="I47" s="69">
        <v>3</v>
      </c>
      <c r="J47" s="69"/>
      <c r="K47" s="69"/>
      <c r="L47" s="70"/>
      <c r="M47" s="48">
        <v>4</v>
      </c>
      <c r="N47" s="47">
        <f t="shared" ref="N47:N52" si="16">SUM(H47:L47)*14+M47</f>
        <v>74</v>
      </c>
      <c r="O47" s="48">
        <v>51</v>
      </c>
      <c r="P47" s="49">
        <f t="shared" ref="P47:P52" si="17">N47+O47</f>
        <v>125</v>
      </c>
      <c r="Q47" s="50">
        <f t="shared" ref="Q47:Q52" si="18">P47/25</f>
        <v>5</v>
      </c>
      <c r="R47" s="68" t="s">
        <v>38</v>
      </c>
      <c r="S47" s="44" t="s">
        <v>284</v>
      </c>
    </row>
    <row r="48" spans="1:19" ht="15.75" customHeight="1" x14ac:dyDescent="0.2">
      <c r="A48" s="181"/>
      <c r="B48" s="178"/>
      <c r="C48" s="43">
        <v>2</v>
      </c>
      <c r="D48" s="44" t="s">
        <v>285</v>
      </c>
      <c r="E48" s="45" t="s">
        <v>286</v>
      </c>
      <c r="F48" s="45"/>
      <c r="G48" s="67" t="s">
        <v>32</v>
      </c>
      <c r="H48" s="53">
        <v>2</v>
      </c>
      <c r="I48" s="53">
        <v>3</v>
      </c>
      <c r="J48" s="53"/>
      <c r="K48" s="53"/>
      <c r="L48" s="78"/>
      <c r="M48" s="48">
        <v>4</v>
      </c>
      <c r="N48" s="47">
        <f t="shared" si="16"/>
        <v>74</v>
      </c>
      <c r="O48" s="48">
        <v>51</v>
      </c>
      <c r="P48" s="49">
        <f t="shared" si="17"/>
        <v>125</v>
      </c>
      <c r="Q48" s="50">
        <f t="shared" si="18"/>
        <v>5</v>
      </c>
      <c r="R48" s="71" t="s">
        <v>38</v>
      </c>
      <c r="S48" s="51"/>
    </row>
    <row r="49" spans="1:19" ht="15.75" customHeight="1" x14ac:dyDescent="0.2">
      <c r="A49" s="181"/>
      <c r="B49" s="178"/>
      <c r="C49" s="43">
        <v>3</v>
      </c>
      <c r="D49" s="44" t="s">
        <v>287</v>
      </c>
      <c r="E49" s="45" t="s">
        <v>288</v>
      </c>
      <c r="F49" s="45"/>
      <c r="G49" s="67" t="s">
        <v>32</v>
      </c>
      <c r="H49" s="53">
        <v>3</v>
      </c>
      <c r="I49" s="53">
        <v>3</v>
      </c>
      <c r="J49" s="53"/>
      <c r="K49" s="53"/>
      <c r="L49" s="54"/>
      <c r="M49" s="48">
        <v>4</v>
      </c>
      <c r="N49" s="47">
        <f t="shared" si="16"/>
        <v>88</v>
      </c>
      <c r="O49" s="48">
        <v>62</v>
      </c>
      <c r="P49" s="49">
        <f t="shared" si="17"/>
        <v>150</v>
      </c>
      <c r="Q49" s="50">
        <f t="shared" si="18"/>
        <v>6</v>
      </c>
      <c r="R49" s="71" t="s">
        <v>38</v>
      </c>
      <c r="S49" s="51"/>
    </row>
    <row r="50" spans="1:19" ht="15.75" customHeight="1" x14ac:dyDescent="0.2">
      <c r="A50" s="181"/>
      <c r="B50" s="178"/>
      <c r="C50" s="43">
        <v>4</v>
      </c>
      <c r="D50" s="44" t="s">
        <v>289</v>
      </c>
      <c r="E50" s="45" t="s">
        <v>290</v>
      </c>
      <c r="F50" s="45"/>
      <c r="G50" s="67" t="s">
        <v>32</v>
      </c>
      <c r="H50" s="53">
        <v>3</v>
      </c>
      <c r="I50" s="53"/>
      <c r="J50" s="53"/>
      <c r="K50" s="53"/>
      <c r="L50" s="54"/>
      <c r="M50" s="48">
        <v>2</v>
      </c>
      <c r="N50" s="47">
        <f t="shared" si="16"/>
        <v>44</v>
      </c>
      <c r="O50" s="48">
        <v>56</v>
      </c>
      <c r="P50" s="49">
        <f t="shared" si="17"/>
        <v>100</v>
      </c>
      <c r="Q50" s="50">
        <f t="shared" si="18"/>
        <v>4</v>
      </c>
      <c r="R50" s="71" t="s">
        <v>38</v>
      </c>
      <c r="S50" s="51"/>
    </row>
    <row r="51" spans="1:19" ht="15.75" customHeight="1" x14ac:dyDescent="0.2">
      <c r="A51" s="181"/>
      <c r="B51" s="178"/>
      <c r="C51" s="43">
        <v>5</v>
      </c>
      <c r="D51" s="44" t="s">
        <v>291</v>
      </c>
      <c r="E51" s="45" t="s">
        <v>292</v>
      </c>
      <c r="F51" s="45"/>
      <c r="G51" s="67" t="s">
        <v>32</v>
      </c>
      <c r="H51" s="53">
        <v>2</v>
      </c>
      <c r="I51" s="53">
        <v>3</v>
      </c>
      <c r="J51" s="53"/>
      <c r="K51" s="53"/>
      <c r="L51" s="54"/>
      <c r="M51" s="48">
        <v>4</v>
      </c>
      <c r="N51" s="47">
        <f t="shared" si="16"/>
        <v>74</v>
      </c>
      <c r="O51" s="48">
        <v>26</v>
      </c>
      <c r="P51" s="49">
        <f t="shared" si="17"/>
        <v>100</v>
      </c>
      <c r="Q51" s="50">
        <f t="shared" si="18"/>
        <v>4</v>
      </c>
      <c r="R51" s="71" t="s">
        <v>33</v>
      </c>
      <c r="S51" s="51"/>
    </row>
    <row r="52" spans="1:19" ht="15.75" customHeight="1" x14ac:dyDescent="0.2">
      <c r="A52" s="181"/>
      <c r="B52" s="178"/>
      <c r="C52" s="43">
        <v>6</v>
      </c>
      <c r="D52" s="44" t="s">
        <v>293</v>
      </c>
      <c r="E52" s="45" t="s">
        <v>294</v>
      </c>
      <c r="F52" s="45"/>
      <c r="G52" s="67" t="s">
        <v>32</v>
      </c>
      <c r="H52" s="53">
        <v>3</v>
      </c>
      <c r="I52" s="53">
        <v>3</v>
      </c>
      <c r="J52" s="74"/>
      <c r="K52" s="74"/>
      <c r="L52" s="54"/>
      <c r="M52" s="48">
        <v>4</v>
      </c>
      <c r="N52" s="47">
        <f t="shared" si="16"/>
        <v>88</v>
      </c>
      <c r="O52" s="48">
        <v>62</v>
      </c>
      <c r="P52" s="49">
        <f t="shared" si="17"/>
        <v>150</v>
      </c>
      <c r="Q52" s="50">
        <f t="shared" si="18"/>
        <v>6</v>
      </c>
      <c r="R52" s="71" t="s">
        <v>33</v>
      </c>
      <c r="S52" s="51"/>
    </row>
    <row r="53" spans="1:19" ht="15.75" customHeight="1" x14ac:dyDescent="0.2">
      <c r="A53" s="181"/>
      <c r="B53" s="157"/>
      <c r="C53" s="54"/>
      <c r="D53" s="54"/>
      <c r="E53" s="54"/>
      <c r="F53" s="54"/>
      <c r="G53" s="54"/>
      <c r="H53" s="61">
        <f t="shared" ref="H53:Q53" si="19">SUM(H47:H52)</f>
        <v>15</v>
      </c>
      <c r="I53" s="61">
        <f t="shared" si="19"/>
        <v>15</v>
      </c>
      <c r="J53" s="61">
        <f t="shared" si="19"/>
        <v>0</v>
      </c>
      <c r="K53" s="61">
        <f t="shared" si="19"/>
        <v>0</v>
      </c>
      <c r="L53" s="61">
        <f t="shared" si="19"/>
        <v>0</v>
      </c>
      <c r="M53" s="59">
        <f t="shared" si="19"/>
        <v>22</v>
      </c>
      <c r="N53" s="59">
        <f t="shared" si="19"/>
        <v>442</v>
      </c>
      <c r="O53" s="59">
        <f t="shared" si="19"/>
        <v>308</v>
      </c>
      <c r="P53" s="59">
        <f t="shared" si="19"/>
        <v>750</v>
      </c>
      <c r="Q53" s="66">
        <f t="shared" si="19"/>
        <v>30</v>
      </c>
      <c r="R53" s="59"/>
      <c r="S53" s="59"/>
    </row>
    <row r="54" spans="1:19" ht="15.75" customHeight="1" x14ac:dyDescent="0.2">
      <c r="A54" s="181"/>
      <c r="B54" s="166"/>
      <c r="C54" s="167"/>
      <c r="D54" s="167"/>
      <c r="E54" s="167"/>
      <c r="F54" s="167"/>
      <c r="G54" s="167"/>
      <c r="H54" s="167"/>
      <c r="I54" s="167"/>
      <c r="J54" s="167"/>
      <c r="K54" s="167"/>
      <c r="L54" s="167"/>
      <c r="M54" s="167"/>
      <c r="N54" s="167"/>
      <c r="O54" s="167"/>
      <c r="P54" s="167"/>
      <c r="Q54" s="167"/>
      <c r="R54" s="168"/>
      <c r="S54" s="74"/>
    </row>
    <row r="55" spans="1:19" ht="15.75" customHeight="1" x14ac:dyDescent="0.2">
      <c r="A55" s="181"/>
      <c r="B55" s="165" t="s">
        <v>7</v>
      </c>
      <c r="C55" s="165" t="s">
        <v>8</v>
      </c>
      <c r="D55" s="165" t="s">
        <v>221</v>
      </c>
      <c r="E55" s="179" t="s">
        <v>222</v>
      </c>
      <c r="F55" s="156" t="s">
        <v>11</v>
      </c>
      <c r="G55" s="158" t="s">
        <v>12</v>
      </c>
      <c r="H55" s="159" t="s">
        <v>13</v>
      </c>
      <c r="I55" s="160"/>
      <c r="J55" s="160"/>
      <c r="K55" s="160"/>
      <c r="L55" s="161"/>
      <c r="M55" s="162" t="s">
        <v>14</v>
      </c>
      <c r="N55" s="40" t="s">
        <v>15</v>
      </c>
      <c r="O55" s="40" t="s">
        <v>16</v>
      </c>
      <c r="P55" s="40" t="s">
        <v>17</v>
      </c>
      <c r="Q55" s="163" t="s">
        <v>18</v>
      </c>
      <c r="R55" s="164" t="s">
        <v>223</v>
      </c>
      <c r="S55" s="169" t="s">
        <v>224</v>
      </c>
    </row>
    <row r="56" spans="1:19" ht="15.75" customHeight="1" x14ac:dyDescent="0.2">
      <c r="A56" s="181"/>
      <c r="B56" s="157"/>
      <c r="C56" s="157"/>
      <c r="D56" s="157"/>
      <c r="E56" s="157"/>
      <c r="F56" s="157"/>
      <c r="G56" s="157"/>
      <c r="H56" s="41" t="s">
        <v>21</v>
      </c>
      <c r="I56" s="42" t="s">
        <v>22</v>
      </c>
      <c r="J56" s="42" t="s">
        <v>23</v>
      </c>
      <c r="K56" s="42" t="s">
        <v>225</v>
      </c>
      <c r="L56" s="42" t="s">
        <v>226</v>
      </c>
      <c r="M56" s="157"/>
      <c r="N56" s="40" t="s">
        <v>27</v>
      </c>
      <c r="O56" s="40" t="s">
        <v>27</v>
      </c>
      <c r="P56" s="40" t="s">
        <v>27</v>
      </c>
      <c r="Q56" s="157"/>
      <c r="R56" s="157"/>
      <c r="S56" s="170"/>
    </row>
    <row r="57" spans="1:19" ht="15.75" customHeight="1" x14ac:dyDescent="0.2">
      <c r="A57" s="181"/>
      <c r="B57" s="177" t="s">
        <v>134</v>
      </c>
      <c r="C57" s="43">
        <v>1</v>
      </c>
      <c r="D57" s="44" t="s">
        <v>293</v>
      </c>
      <c r="E57" s="45" t="s">
        <v>295</v>
      </c>
      <c r="F57" s="45"/>
      <c r="G57" s="67" t="s">
        <v>32</v>
      </c>
      <c r="H57" s="68">
        <v>2</v>
      </c>
      <c r="I57" s="69">
        <v>3</v>
      </c>
      <c r="J57" s="69"/>
      <c r="K57" s="69"/>
      <c r="L57" s="79"/>
      <c r="M57" s="69">
        <v>4</v>
      </c>
      <c r="N57" s="47">
        <f t="shared" ref="N57:N62" si="20">SUM(H57:L57)*14+M57</f>
        <v>74</v>
      </c>
      <c r="O57" s="48">
        <v>51</v>
      </c>
      <c r="P57" s="49">
        <f t="shared" ref="P57:P62" si="21">N57+O57</f>
        <v>125</v>
      </c>
      <c r="Q57" s="50">
        <f t="shared" ref="Q57:Q62" si="22">P57/25</f>
        <v>5</v>
      </c>
      <c r="R57" s="68" t="s">
        <v>38</v>
      </c>
      <c r="S57" s="44" t="s">
        <v>296</v>
      </c>
    </row>
    <row r="58" spans="1:19" ht="15.75" customHeight="1" x14ac:dyDescent="0.2">
      <c r="A58" s="181"/>
      <c r="B58" s="178"/>
      <c r="C58" s="43">
        <v>2</v>
      </c>
      <c r="D58" s="44" t="s">
        <v>297</v>
      </c>
      <c r="E58" s="45" t="s">
        <v>298</v>
      </c>
      <c r="F58" s="45"/>
      <c r="G58" s="67" t="s">
        <v>32</v>
      </c>
      <c r="H58" s="53">
        <v>2</v>
      </c>
      <c r="I58" s="53">
        <v>3</v>
      </c>
      <c r="J58" s="53"/>
      <c r="K58" s="53"/>
      <c r="L58" s="54"/>
      <c r="M58" s="69">
        <v>4</v>
      </c>
      <c r="N58" s="47">
        <f t="shared" si="20"/>
        <v>74</v>
      </c>
      <c r="O58" s="48">
        <v>51</v>
      </c>
      <c r="P58" s="49">
        <f t="shared" si="21"/>
        <v>125</v>
      </c>
      <c r="Q58" s="50">
        <f t="shared" si="22"/>
        <v>5</v>
      </c>
      <c r="R58" s="68" t="s">
        <v>38</v>
      </c>
      <c r="S58" s="51"/>
    </row>
    <row r="59" spans="1:19" ht="15.75" customHeight="1" x14ac:dyDescent="0.2">
      <c r="A59" s="181"/>
      <c r="B59" s="178"/>
      <c r="C59" s="43">
        <v>3</v>
      </c>
      <c r="D59" s="44" t="s">
        <v>299</v>
      </c>
      <c r="E59" s="45" t="s">
        <v>300</v>
      </c>
      <c r="F59" s="45"/>
      <c r="G59" s="67" t="s">
        <v>32</v>
      </c>
      <c r="H59" s="53">
        <v>3</v>
      </c>
      <c r="I59" s="53">
        <v>3</v>
      </c>
      <c r="J59" s="53"/>
      <c r="K59" s="53"/>
      <c r="L59" s="54"/>
      <c r="M59" s="69">
        <v>4</v>
      </c>
      <c r="N59" s="47">
        <f t="shared" si="20"/>
        <v>88</v>
      </c>
      <c r="O59" s="48">
        <v>62</v>
      </c>
      <c r="P59" s="49">
        <f t="shared" si="21"/>
        <v>150</v>
      </c>
      <c r="Q59" s="50">
        <f t="shared" si="22"/>
        <v>6</v>
      </c>
      <c r="R59" s="68" t="s">
        <v>38</v>
      </c>
      <c r="S59" s="51"/>
    </row>
    <row r="60" spans="1:19" ht="15.75" customHeight="1" x14ac:dyDescent="0.2">
      <c r="A60" s="181"/>
      <c r="B60" s="178"/>
      <c r="C60" s="43">
        <v>4</v>
      </c>
      <c r="D60" s="44" t="s">
        <v>301</v>
      </c>
      <c r="E60" s="45" t="s">
        <v>302</v>
      </c>
      <c r="F60" s="45"/>
      <c r="G60" s="67" t="s">
        <v>32</v>
      </c>
      <c r="H60" s="53">
        <v>4</v>
      </c>
      <c r="I60" s="53"/>
      <c r="J60" s="53"/>
      <c r="K60" s="53"/>
      <c r="L60" s="54"/>
      <c r="M60" s="69">
        <v>2</v>
      </c>
      <c r="N60" s="47">
        <f t="shared" si="20"/>
        <v>58</v>
      </c>
      <c r="O60" s="48">
        <v>67</v>
      </c>
      <c r="P60" s="49">
        <f t="shared" si="21"/>
        <v>125</v>
      </c>
      <c r="Q60" s="50">
        <f t="shared" si="22"/>
        <v>5</v>
      </c>
      <c r="R60" s="68" t="s">
        <v>38</v>
      </c>
      <c r="S60" s="51"/>
    </row>
    <row r="61" spans="1:19" ht="15.75" customHeight="1" x14ac:dyDescent="0.2">
      <c r="A61" s="181"/>
      <c r="B61" s="178"/>
      <c r="C61" s="43">
        <v>5</v>
      </c>
      <c r="D61" s="44" t="s">
        <v>303</v>
      </c>
      <c r="E61" s="45" t="s">
        <v>304</v>
      </c>
      <c r="F61" s="45"/>
      <c r="G61" s="67" t="s">
        <v>32</v>
      </c>
      <c r="H61" s="53">
        <v>2</v>
      </c>
      <c r="I61" s="53">
        <v>3</v>
      </c>
      <c r="J61" s="53"/>
      <c r="K61" s="53"/>
      <c r="L61" s="54"/>
      <c r="M61" s="69">
        <v>4</v>
      </c>
      <c r="N61" s="47">
        <f t="shared" si="20"/>
        <v>74</v>
      </c>
      <c r="O61" s="48">
        <v>51</v>
      </c>
      <c r="P61" s="49">
        <f t="shared" si="21"/>
        <v>125</v>
      </c>
      <c r="Q61" s="50">
        <f t="shared" si="22"/>
        <v>5</v>
      </c>
      <c r="R61" s="71" t="s">
        <v>33</v>
      </c>
      <c r="S61" s="51"/>
    </row>
    <row r="62" spans="1:19" ht="15.75" customHeight="1" x14ac:dyDescent="0.2">
      <c r="A62" s="181"/>
      <c r="B62" s="178"/>
      <c r="C62" s="43">
        <v>6</v>
      </c>
      <c r="D62" s="44" t="s">
        <v>305</v>
      </c>
      <c r="E62" s="45" t="s">
        <v>306</v>
      </c>
      <c r="F62" s="45"/>
      <c r="G62" s="67" t="s">
        <v>32</v>
      </c>
      <c r="H62" s="53">
        <v>3</v>
      </c>
      <c r="I62" s="53"/>
      <c r="J62" s="53"/>
      <c r="K62" s="53"/>
      <c r="L62" s="54"/>
      <c r="M62" s="53">
        <v>2</v>
      </c>
      <c r="N62" s="47">
        <f t="shared" si="20"/>
        <v>44</v>
      </c>
      <c r="O62" s="48">
        <v>56</v>
      </c>
      <c r="P62" s="49">
        <f t="shared" si="21"/>
        <v>100</v>
      </c>
      <c r="Q62" s="50">
        <f t="shared" si="22"/>
        <v>4</v>
      </c>
      <c r="R62" s="71" t="s">
        <v>33</v>
      </c>
      <c r="S62" s="51"/>
    </row>
    <row r="63" spans="1:19" ht="15.75" customHeight="1" x14ac:dyDescent="0.2">
      <c r="A63" s="181"/>
      <c r="B63" s="157"/>
      <c r="C63" s="54"/>
      <c r="D63" s="44"/>
      <c r="E63" s="45"/>
      <c r="F63" s="64"/>
      <c r="G63" s="54"/>
      <c r="H63" s="61">
        <f t="shared" ref="H63:Q63" si="23">SUM(H57:H62)</f>
        <v>16</v>
      </c>
      <c r="I63" s="61">
        <f t="shared" si="23"/>
        <v>12</v>
      </c>
      <c r="J63" s="61">
        <f t="shared" si="23"/>
        <v>0</v>
      </c>
      <c r="K63" s="61">
        <f t="shared" si="23"/>
        <v>0</v>
      </c>
      <c r="L63" s="61">
        <f t="shared" si="23"/>
        <v>0</v>
      </c>
      <c r="M63" s="59">
        <f t="shared" si="23"/>
        <v>20</v>
      </c>
      <c r="N63" s="59">
        <f t="shared" si="23"/>
        <v>412</v>
      </c>
      <c r="O63" s="59">
        <f t="shared" si="23"/>
        <v>338</v>
      </c>
      <c r="P63" s="59">
        <f t="shared" si="23"/>
        <v>750</v>
      </c>
      <c r="Q63" s="66">
        <f t="shared" si="23"/>
        <v>30</v>
      </c>
      <c r="R63" s="61"/>
      <c r="S63" s="62"/>
    </row>
    <row r="64" spans="1:19" ht="15.75" customHeight="1" x14ac:dyDescent="0.2">
      <c r="A64" s="176"/>
      <c r="B64" s="166"/>
      <c r="C64" s="167"/>
      <c r="D64" s="167"/>
      <c r="E64" s="167"/>
      <c r="F64" s="167"/>
      <c r="G64" s="167"/>
      <c r="H64" s="167"/>
      <c r="I64" s="167"/>
      <c r="J64" s="167"/>
      <c r="K64" s="167"/>
      <c r="L64" s="167"/>
      <c r="M64" s="167"/>
      <c r="N64" s="167"/>
      <c r="O64" s="167"/>
      <c r="P64" s="167"/>
      <c r="Q64" s="167"/>
      <c r="R64" s="168"/>
      <c r="S64" s="63"/>
    </row>
    <row r="65" spans="1:19" ht="15.75" customHeight="1" x14ac:dyDescent="0.2">
      <c r="A65" s="175" t="s">
        <v>6</v>
      </c>
      <c r="B65" s="165" t="s">
        <v>7</v>
      </c>
      <c r="C65" s="165" t="s">
        <v>8</v>
      </c>
      <c r="D65" s="165" t="s">
        <v>221</v>
      </c>
      <c r="E65" s="179" t="s">
        <v>222</v>
      </c>
      <c r="F65" s="156" t="s">
        <v>11</v>
      </c>
      <c r="G65" s="158" t="s">
        <v>12</v>
      </c>
      <c r="H65" s="159" t="s">
        <v>13</v>
      </c>
      <c r="I65" s="160"/>
      <c r="J65" s="160"/>
      <c r="K65" s="160"/>
      <c r="L65" s="161"/>
      <c r="M65" s="162" t="s">
        <v>14</v>
      </c>
      <c r="N65" s="40" t="s">
        <v>15</v>
      </c>
      <c r="O65" s="40" t="s">
        <v>16</v>
      </c>
      <c r="P65" s="40" t="s">
        <v>17</v>
      </c>
      <c r="Q65" s="163" t="s">
        <v>18</v>
      </c>
      <c r="R65" s="164" t="s">
        <v>223</v>
      </c>
      <c r="S65" s="169" t="s">
        <v>224</v>
      </c>
    </row>
    <row r="66" spans="1:19" ht="15.75" customHeight="1" x14ac:dyDescent="0.2">
      <c r="A66" s="176"/>
      <c r="B66" s="157"/>
      <c r="C66" s="157"/>
      <c r="D66" s="157"/>
      <c r="E66" s="157"/>
      <c r="F66" s="157"/>
      <c r="G66" s="157"/>
      <c r="H66" s="41" t="s">
        <v>21</v>
      </c>
      <c r="I66" s="42" t="s">
        <v>22</v>
      </c>
      <c r="J66" s="42" t="s">
        <v>23</v>
      </c>
      <c r="K66" s="42" t="s">
        <v>225</v>
      </c>
      <c r="L66" s="42" t="s">
        <v>226</v>
      </c>
      <c r="M66" s="157"/>
      <c r="N66" s="40" t="s">
        <v>27</v>
      </c>
      <c r="O66" s="40" t="s">
        <v>27</v>
      </c>
      <c r="P66" s="40" t="s">
        <v>27</v>
      </c>
      <c r="Q66" s="157"/>
      <c r="R66" s="157"/>
      <c r="S66" s="170"/>
    </row>
    <row r="67" spans="1:19" ht="15.75" customHeight="1" x14ac:dyDescent="0.2">
      <c r="A67" s="180" t="s">
        <v>307</v>
      </c>
      <c r="B67" s="177" t="s">
        <v>152</v>
      </c>
      <c r="C67" s="43">
        <v>1</v>
      </c>
      <c r="D67" s="44" t="s">
        <v>305</v>
      </c>
      <c r="E67" s="45" t="s">
        <v>308</v>
      </c>
      <c r="F67" s="45"/>
      <c r="G67" s="67" t="s">
        <v>32</v>
      </c>
      <c r="H67" s="68">
        <v>4</v>
      </c>
      <c r="I67" s="69">
        <v>4</v>
      </c>
      <c r="J67" s="69"/>
      <c r="K67" s="69"/>
      <c r="L67" s="69"/>
      <c r="M67" s="48">
        <v>4</v>
      </c>
      <c r="N67" s="47">
        <f t="shared" ref="N67:N72" si="24">SUM(H67:L67)*14+M67</f>
        <v>116</v>
      </c>
      <c r="O67" s="48">
        <v>84</v>
      </c>
      <c r="P67" s="49">
        <f t="shared" ref="P67:P72" si="25">N67+O67</f>
        <v>200</v>
      </c>
      <c r="Q67" s="50">
        <f t="shared" ref="Q67:Q72" si="26">P67/25</f>
        <v>8</v>
      </c>
      <c r="R67" s="68" t="s">
        <v>38</v>
      </c>
      <c r="S67" s="44" t="s">
        <v>309</v>
      </c>
    </row>
    <row r="68" spans="1:19" ht="15.75" customHeight="1" x14ac:dyDescent="0.2">
      <c r="A68" s="181"/>
      <c r="B68" s="178"/>
      <c r="C68" s="43">
        <v>2</v>
      </c>
      <c r="D68" s="44" t="s">
        <v>310</v>
      </c>
      <c r="E68" s="45" t="s">
        <v>311</v>
      </c>
      <c r="F68" s="45"/>
      <c r="G68" s="67" t="s">
        <v>32</v>
      </c>
      <c r="H68" s="53">
        <v>2</v>
      </c>
      <c r="I68" s="53">
        <v>3</v>
      </c>
      <c r="J68" s="53"/>
      <c r="K68" s="53"/>
      <c r="L68" s="53"/>
      <c r="M68" s="48">
        <v>4</v>
      </c>
      <c r="N68" s="47">
        <f t="shared" si="24"/>
        <v>74</v>
      </c>
      <c r="O68" s="48">
        <v>51</v>
      </c>
      <c r="P68" s="49">
        <f t="shared" si="25"/>
        <v>125</v>
      </c>
      <c r="Q68" s="50">
        <f t="shared" si="26"/>
        <v>5</v>
      </c>
      <c r="R68" s="71" t="s">
        <v>38</v>
      </c>
      <c r="S68" s="44" t="s">
        <v>312</v>
      </c>
    </row>
    <row r="69" spans="1:19" ht="15.75" customHeight="1" x14ac:dyDescent="0.2">
      <c r="A69" s="181"/>
      <c r="B69" s="178"/>
      <c r="C69" s="43">
        <v>3</v>
      </c>
      <c r="D69" s="44" t="s">
        <v>313</v>
      </c>
      <c r="E69" s="45" t="s">
        <v>314</v>
      </c>
      <c r="F69" s="45"/>
      <c r="G69" s="67" t="s">
        <v>32</v>
      </c>
      <c r="H69" s="53">
        <v>2</v>
      </c>
      <c r="I69" s="53">
        <v>3</v>
      </c>
      <c r="J69" s="53"/>
      <c r="K69" s="53"/>
      <c r="L69" s="53"/>
      <c r="M69" s="48">
        <v>4</v>
      </c>
      <c r="N69" s="47">
        <f t="shared" si="24"/>
        <v>74</v>
      </c>
      <c r="O69" s="48">
        <v>51</v>
      </c>
      <c r="P69" s="49">
        <f t="shared" si="25"/>
        <v>125</v>
      </c>
      <c r="Q69" s="50">
        <f t="shared" si="26"/>
        <v>5</v>
      </c>
      <c r="R69" s="71" t="s">
        <v>38</v>
      </c>
      <c r="S69" s="51"/>
    </row>
    <row r="70" spans="1:19" ht="15.75" customHeight="1" x14ac:dyDescent="0.2">
      <c r="A70" s="181"/>
      <c r="B70" s="178"/>
      <c r="C70" s="43">
        <v>4</v>
      </c>
      <c r="D70" s="44" t="s">
        <v>315</v>
      </c>
      <c r="E70" s="45" t="s">
        <v>316</v>
      </c>
      <c r="F70" s="45"/>
      <c r="G70" s="67" t="s">
        <v>32</v>
      </c>
      <c r="H70" s="53">
        <v>3</v>
      </c>
      <c r="I70" s="53"/>
      <c r="J70" s="53"/>
      <c r="K70" s="53"/>
      <c r="L70" s="53"/>
      <c r="M70" s="75">
        <v>2</v>
      </c>
      <c r="N70" s="47">
        <f t="shared" si="24"/>
        <v>44</v>
      </c>
      <c r="O70" s="48">
        <v>56</v>
      </c>
      <c r="P70" s="49">
        <f t="shared" si="25"/>
        <v>100</v>
      </c>
      <c r="Q70" s="50">
        <f t="shared" si="26"/>
        <v>4</v>
      </c>
      <c r="R70" s="71" t="s">
        <v>33</v>
      </c>
      <c r="S70" s="51"/>
    </row>
    <row r="71" spans="1:19" ht="15.75" customHeight="1" x14ac:dyDescent="0.2">
      <c r="A71" s="181"/>
      <c r="B71" s="178"/>
      <c r="C71" s="43">
        <v>5</v>
      </c>
      <c r="D71" s="44" t="s">
        <v>317</v>
      </c>
      <c r="E71" s="45" t="s">
        <v>318</v>
      </c>
      <c r="F71" s="45"/>
      <c r="G71" s="67" t="s">
        <v>32</v>
      </c>
      <c r="H71" s="53">
        <v>3</v>
      </c>
      <c r="I71" s="53"/>
      <c r="J71" s="53"/>
      <c r="K71" s="53"/>
      <c r="L71" s="53"/>
      <c r="M71" s="75">
        <v>2</v>
      </c>
      <c r="N71" s="47">
        <f t="shared" si="24"/>
        <v>44</v>
      </c>
      <c r="O71" s="48">
        <v>56</v>
      </c>
      <c r="P71" s="49">
        <f t="shared" si="25"/>
        <v>100</v>
      </c>
      <c r="Q71" s="50">
        <f t="shared" si="26"/>
        <v>4</v>
      </c>
      <c r="R71" s="71" t="s">
        <v>33</v>
      </c>
      <c r="S71" s="51"/>
    </row>
    <row r="72" spans="1:19" ht="15.75" customHeight="1" x14ac:dyDescent="0.2">
      <c r="A72" s="181"/>
      <c r="B72" s="178"/>
      <c r="C72" s="43">
        <v>6</v>
      </c>
      <c r="D72" s="44" t="s">
        <v>319</v>
      </c>
      <c r="E72" s="45" t="s">
        <v>320</v>
      </c>
      <c r="F72" s="45"/>
      <c r="G72" s="67" t="s">
        <v>32</v>
      </c>
      <c r="H72" s="53">
        <v>2</v>
      </c>
      <c r="I72" s="53"/>
      <c r="J72" s="53"/>
      <c r="K72" s="53"/>
      <c r="L72" s="53">
        <v>2</v>
      </c>
      <c r="M72" s="75">
        <v>2</v>
      </c>
      <c r="N72" s="47">
        <f t="shared" si="24"/>
        <v>58</v>
      </c>
      <c r="O72" s="48">
        <v>42</v>
      </c>
      <c r="P72" s="49">
        <f t="shared" si="25"/>
        <v>100</v>
      </c>
      <c r="Q72" s="50">
        <f t="shared" si="26"/>
        <v>4</v>
      </c>
      <c r="R72" s="71" t="s">
        <v>33</v>
      </c>
      <c r="S72" s="51"/>
    </row>
    <row r="73" spans="1:19" ht="15.75" customHeight="1" x14ac:dyDescent="0.2">
      <c r="A73" s="181"/>
      <c r="B73" s="157"/>
      <c r="C73" s="54"/>
      <c r="D73" s="44"/>
      <c r="E73" s="45"/>
      <c r="F73" s="64"/>
      <c r="G73" s="54"/>
      <c r="H73" s="61">
        <f t="shared" ref="H73:Q73" si="27">SUM(H67:H72)</f>
        <v>16</v>
      </c>
      <c r="I73" s="61">
        <f t="shared" si="27"/>
        <v>10</v>
      </c>
      <c r="J73" s="61">
        <f t="shared" si="27"/>
        <v>0</v>
      </c>
      <c r="K73" s="61">
        <f t="shared" si="27"/>
        <v>0</v>
      </c>
      <c r="L73" s="61">
        <f t="shared" si="27"/>
        <v>2</v>
      </c>
      <c r="M73" s="59">
        <f t="shared" si="27"/>
        <v>18</v>
      </c>
      <c r="N73" s="59">
        <f t="shared" si="27"/>
        <v>410</v>
      </c>
      <c r="O73" s="59">
        <f t="shared" si="27"/>
        <v>340</v>
      </c>
      <c r="P73" s="59">
        <f t="shared" si="27"/>
        <v>750</v>
      </c>
      <c r="Q73" s="60">
        <f t="shared" si="27"/>
        <v>30</v>
      </c>
      <c r="R73" s="61"/>
      <c r="S73" s="62"/>
    </row>
    <row r="74" spans="1:19" ht="15.75" customHeight="1" x14ac:dyDescent="0.2">
      <c r="A74" s="181"/>
      <c r="B74" s="166"/>
      <c r="C74" s="167"/>
      <c r="D74" s="167"/>
      <c r="E74" s="167"/>
      <c r="F74" s="167"/>
      <c r="G74" s="167"/>
      <c r="H74" s="167"/>
      <c r="I74" s="167"/>
      <c r="J74" s="167"/>
      <c r="K74" s="167"/>
      <c r="L74" s="167"/>
      <c r="M74" s="167"/>
      <c r="N74" s="167"/>
      <c r="O74" s="167"/>
      <c r="P74" s="167"/>
      <c r="Q74" s="167"/>
      <c r="R74" s="168"/>
      <c r="S74" s="74"/>
    </row>
    <row r="75" spans="1:19" ht="15.75" customHeight="1" x14ac:dyDescent="0.2">
      <c r="A75" s="181"/>
      <c r="B75" s="165" t="s">
        <v>7</v>
      </c>
      <c r="C75" s="165" t="s">
        <v>8</v>
      </c>
      <c r="D75" s="165" t="s">
        <v>221</v>
      </c>
      <c r="E75" s="179" t="s">
        <v>222</v>
      </c>
      <c r="F75" s="156" t="s">
        <v>11</v>
      </c>
      <c r="G75" s="158" t="s">
        <v>12</v>
      </c>
      <c r="H75" s="159" t="s">
        <v>13</v>
      </c>
      <c r="I75" s="160"/>
      <c r="J75" s="160"/>
      <c r="K75" s="160"/>
      <c r="L75" s="161"/>
      <c r="M75" s="162" t="s">
        <v>14</v>
      </c>
      <c r="N75" s="40" t="s">
        <v>15</v>
      </c>
      <c r="O75" s="40" t="s">
        <v>16</v>
      </c>
      <c r="P75" s="40" t="s">
        <v>17</v>
      </c>
      <c r="Q75" s="163" t="s">
        <v>18</v>
      </c>
      <c r="R75" s="164" t="s">
        <v>223</v>
      </c>
      <c r="S75" s="169" t="s">
        <v>224</v>
      </c>
    </row>
    <row r="76" spans="1:19" ht="15.75" customHeight="1" x14ac:dyDescent="0.2">
      <c r="A76" s="181"/>
      <c r="B76" s="157"/>
      <c r="C76" s="157"/>
      <c r="D76" s="157"/>
      <c r="E76" s="157"/>
      <c r="F76" s="157"/>
      <c r="G76" s="157"/>
      <c r="H76" s="41" t="s">
        <v>21</v>
      </c>
      <c r="I76" s="42" t="s">
        <v>22</v>
      </c>
      <c r="J76" s="42"/>
      <c r="K76" s="42" t="s">
        <v>225</v>
      </c>
      <c r="L76" s="42" t="s">
        <v>226</v>
      </c>
      <c r="M76" s="157"/>
      <c r="N76" s="40" t="s">
        <v>27</v>
      </c>
      <c r="O76" s="40" t="s">
        <v>27</v>
      </c>
      <c r="P76" s="40" t="s">
        <v>27</v>
      </c>
      <c r="Q76" s="157"/>
      <c r="R76" s="157"/>
      <c r="S76" s="170"/>
    </row>
    <row r="77" spans="1:19" ht="15.75" customHeight="1" x14ac:dyDescent="0.2">
      <c r="A77" s="181"/>
      <c r="B77" s="177" t="s">
        <v>172</v>
      </c>
      <c r="C77" s="43">
        <v>1</v>
      </c>
      <c r="D77" s="44" t="s">
        <v>319</v>
      </c>
      <c r="E77" s="45" t="s">
        <v>321</v>
      </c>
      <c r="F77" s="45"/>
      <c r="G77" s="67" t="s">
        <v>32</v>
      </c>
      <c r="H77" s="68">
        <v>2</v>
      </c>
      <c r="I77" s="69">
        <v>2</v>
      </c>
      <c r="J77" s="69"/>
      <c r="K77" s="69"/>
      <c r="L77" s="69"/>
      <c r="M77" s="48">
        <v>4</v>
      </c>
      <c r="N77" s="47">
        <f t="shared" ref="N77:N82" si="28">SUM(H77:L77)*14+M77</f>
        <v>60</v>
      </c>
      <c r="O77" s="48">
        <v>40</v>
      </c>
      <c r="P77" s="49">
        <f t="shared" ref="P77:P82" si="29">N77+O77</f>
        <v>100</v>
      </c>
      <c r="Q77" s="50">
        <f t="shared" ref="Q77:Q82" si="30">P77/25</f>
        <v>4</v>
      </c>
      <c r="R77" s="68" t="s">
        <v>38</v>
      </c>
      <c r="S77" s="51"/>
    </row>
    <row r="78" spans="1:19" ht="15.75" customHeight="1" x14ac:dyDescent="0.2">
      <c r="A78" s="181"/>
      <c r="B78" s="178"/>
      <c r="C78" s="43">
        <v>2</v>
      </c>
      <c r="D78" s="44" t="s">
        <v>322</v>
      </c>
      <c r="E78" s="45" t="s">
        <v>323</v>
      </c>
      <c r="F78" s="45"/>
      <c r="G78" s="67" t="s">
        <v>32</v>
      </c>
      <c r="H78" s="53">
        <v>3</v>
      </c>
      <c r="I78" s="53"/>
      <c r="J78" s="53"/>
      <c r="K78" s="53"/>
      <c r="L78" s="53"/>
      <c r="M78" s="75">
        <v>2</v>
      </c>
      <c r="N78" s="47">
        <f t="shared" si="28"/>
        <v>44</v>
      </c>
      <c r="O78" s="48">
        <v>56</v>
      </c>
      <c r="P78" s="49">
        <f t="shared" si="29"/>
        <v>100</v>
      </c>
      <c r="Q78" s="50">
        <f t="shared" si="30"/>
        <v>4</v>
      </c>
      <c r="R78" s="71" t="s">
        <v>38</v>
      </c>
      <c r="S78" s="72"/>
    </row>
    <row r="79" spans="1:19" ht="15.75" customHeight="1" x14ac:dyDescent="0.2">
      <c r="A79" s="181"/>
      <c r="B79" s="178"/>
      <c r="C79" s="43">
        <v>3</v>
      </c>
      <c r="D79" s="44" t="s">
        <v>324</v>
      </c>
      <c r="E79" s="45" t="s">
        <v>325</v>
      </c>
      <c r="F79" s="45"/>
      <c r="G79" s="67" t="s">
        <v>32</v>
      </c>
      <c r="H79" s="53">
        <v>3</v>
      </c>
      <c r="I79" s="53"/>
      <c r="J79" s="53"/>
      <c r="K79" s="53"/>
      <c r="L79" s="53"/>
      <c r="M79" s="75">
        <v>2</v>
      </c>
      <c r="N79" s="47">
        <f t="shared" si="28"/>
        <v>44</v>
      </c>
      <c r="O79" s="48">
        <v>56</v>
      </c>
      <c r="P79" s="49">
        <f t="shared" si="29"/>
        <v>100</v>
      </c>
      <c r="Q79" s="50">
        <f t="shared" si="30"/>
        <v>4</v>
      </c>
      <c r="R79" s="71" t="s">
        <v>38</v>
      </c>
      <c r="S79" s="51"/>
    </row>
    <row r="80" spans="1:19" ht="15.75" customHeight="1" x14ac:dyDescent="0.2">
      <c r="A80" s="181"/>
      <c r="B80" s="178"/>
      <c r="C80" s="43">
        <v>4</v>
      </c>
      <c r="D80" s="44" t="s">
        <v>326</v>
      </c>
      <c r="E80" s="45" t="s">
        <v>327</v>
      </c>
      <c r="F80" s="45"/>
      <c r="G80" s="67" t="s">
        <v>32</v>
      </c>
      <c r="H80" s="53">
        <v>2</v>
      </c>
      <c r="I80" s="53">
        <v>3</v>
      </c>
      <c r="J80" s="53"/>
      <c r="K80" s="53"/>
      <c r="L80" s="53"/>
      <c r="M80" s="75">
        <v>4</v>
      </c>
      <c r="N80" s="47">
        <f t="shared" si="28"/>
        <v>74</v>
      </c>
      <c r="O80" s="48">
        <v>51</v>
      </c>
      <c r="P80" s="49">
        <f t="shared" si="29"/>
        <v>125</v>
      </c>
      <c r="Q80" s="50">
        <f t="shared" si="30"/>
        <v>5</v>
      </c>
      <c r="R80" s="71" t="s">
        <v>33</v>
      </c>
      <c r="S80" s="51"/>
    </row>
    <row r="81" spans="1:19" ht="15.75" customHeight="1" x14ac:dyDescent="0.2">
      <c r="A81" s="181"/>
      <c r="B81" s="178"/>
      <c r="C81" s="55">
        <v>5</v>
      </c>
      <c r="D81" s="44" t="s">
        <v>328</v>
      </c>
      <c r="E81" s="45" t="s">
        <v>329</v>
      </c>
      <c r="F81" s="45"/>
      <c r="G81" s="67" t="s">
        <v>32</v>
      </c>
      <c r="H81" s="53">
        <v>2</v>
      </c>
      <c r="I81" s="53">
        <v>3</v>
      </c>
      <c r="J81" s="53"/>
      <c r="K81" s="53"/>
      <c r="L81" s="53"/>
      <c r="M81" s="75">
        <v>4</v>
      </c>
      <c r="N81" s="47">
        <f t="shared" si="28"/>
        <v>74</v>
      </c>
      <c r="O81" s="48">
        <v>51</v>
      </c>
      <c r="P81" s="49">
        <f t="shared" si="29"/>
        <v>125</v>
      </c>
      <c r="Q81" s="50">
        <f t="shared" si="30"/>
        <v>5</v>
      </c>
      <c r="R81" s="71" t="s">
        <v>33</v>
      </c>
      <c r="S81" s="51"/>
    </row>
    <row r="82" spans="1:19" ht="15.75" customHeight="1" x14ac:dyDescent="0.2">
      <c r="A82" s="181"/>
      <c r="B82" s="178"/>
      <c r="C82" s="53">
        <v>6</v>
      </c>
      <c r="D82" s="44" t="s">
        <v>330</v>
      </c>
      <c r="E82" s="45" t="s">
        <v>331</v>
      </c>
      <c r="F82" s="45"/>
      <c r="G82" s="67" t="s">
        <v>32</v>
      </c>
      <c r="H82" s="51">
        <v>4</v>
      </c>
      <c r="I82" s="51">
        <v>4</v>
      </c>
      <c r="J82" s="51"/>
      <c r="K82" s="51"/>
      <c r="L82" s="51"/>
      <c r="M82" s="75">
        <v>4</v>
      </c>
      <c r="N82" s="47">
        <f t="shared" si="28"/>
        <v>116</v>
      </c>
      <c r="O82" s="48">
        <v>84</v>
      </c>
      <c r="P82" s="49">
        <f t="shared" si="29"/>
        <v>200</v>
      </c>
      <c r="Q82" s="50">
        <f t="shared" si="30"/>
        <v>8</v>
      </c>
      <c r="R82" s="71" t="s">
        <v>38</v>
      </c>
      <c r="S82" s="51"/>
    </row>
    <row r="83" spans="1:19" ht="15.75" customHeight="1" x14ac:dyDescent="0.2">
      <c r="A83" s="176"/>
      <c r="B83" s="157"/>
      <c r="C83" s="74"/>
      <c r="D83" s="74"/>
      <c r="E83" s="74"/>
      <c r="F83" s="74"/>
      <c r="G83" s="54"/>
      <c r="H83" s="61">
        <f t="shared" ref="H83:Q83" si="31">SUM(H77:H82)</f>
        <v>16</v>
      </c>
      <c r="I83" s="61">
        <f t="shared" si="31"/>
        <v>12</v>
      </c>
      <c r="J83" s="61">
        <f t="shared" si="31"/>
        <v>0</v>
      </c>
      <c r="K83" s="61">
        <f t="shared" si="31"/>
        <v>0</v>
      </c>
      <c r="L83" s="61">
        <f t="shared" si="31"/>
        <v>0</v>
      </c>
      <c r="M83" s="59">
        <f t="shared" si="31"/>
        <v>20</v>
      </c>
      <c r="N83" s="59">
        <f t="shared" si="31"/>
        <v>412</v>
      </c>
      <c r="O83" s="59">
        <f t="shared" si="31"/>
        <v>338</v>
      </c>
      <c r="P83" s="59">
        <f t="shared" si="31"/>
        <v>750</v>
      </c>
      <c r="Q83" s="60">
        <f t="shared" si="31"/>
        <v>30</v>
      </c>
      <c r="R83" s="80"/>
      <c r="S83" s="62"/>
    </row>
    <row r="84" spans="1:19" ht="15.75" customHeight="1" x14ac:dyDescent="0.2">
      <c r="A84" s="81"/>
      <c r="B84" s="202"/>
      <c r="C84" s="160"/>
      <c r="D84" s="160"/>
      <c r="E84" s="160"/>
      <c r="F84" s="160"/>
      <c r="G84" s="160"/>
      <c r="H84" s="160"/>
      <c r="I84" s="160"/>
      <c r="J84" s="160"/>
      <c r="K84" s="160"/>
      <c r="L84" s="160"/>
      <c r="M84" s="160"/>
      <c r="N84" s="160"/>
      <c r="O84" s="160"/>
      <c r="P84" s="160"/>
      <c r="Q84" s="160"/>
      <c r="R84" s="160"/>
      <c r="S84" s="161"/>
    </row>
    <row r="85" spans="1:19" ht="15.75" customHeight="1" x14ac:dyDescent="0.2">
      <c r="A85" s="175" t="s">
        <v>6</v>
      </c>
      <c r="B85" s="165" t="s">
        <v>7</v>
      </c>
      <c r="C85" s="165" t="s">
        <v>8</v>
      </c>
      <c r="D85" s="165" t="s">
        <v>221</v>
      </c>
      <c r="E85" s="179" t="s">
        <v>222</v>
      </c>
      <c r="F85" s="156" t="s">
        <v>11</v>
      </c>
      <c r="G85" s="158" t="s">
        <v>12</v>
      </c>
      <c r="H85" s="159" t="s">
        <v>13</v>
      </c>
      <c r="I85" s="160"/>
      <c r="J85" s="160"/>
      <c r="K85" s="160"/>
      <c r="L85" s="161"/>
      <c r="M85" s="162" t="s">
        <v>14</v>
      </c>
      <c r="N85" s="40" t="s">
        <v>15</v>
      </c>
      <c r="O85" s="40" t="s">
        <v>16</v>
      </c>
      <c r="P85" s="40" t="s">
        <v>17</v>
      </c>
      <c r="Q85" s="163" t="s">
        <v>18</v>
      </c>
      <c r="R85" s="164" t="s">
        <v>223</v>
      </c>
      <c r="S85" s="169" t="s">
        <v>224</v>
      </c>
    </row>
    <row r="86" spans="1:19" ht="15.75" customHeight="1" x14ac:dyDescent="0.2">
      <c r="A86" s="176"/>
      <c r="B86" s="157"/>
      <c r="C86" s="157"/>
      <c r="D86" s="157"/>
      <c r="E86" s="157"/>
      <c r="F86" s="157"/>
      <c r="G86" s="157"/>
      <c r="H86" s="41" t="s">
        <v>21</v>
      </c>
      <c r="I86" s="42" t="s">
        <v>22</v>
      </c>
      <c r="J86" s="42" t="s">
        <v>23</v>
      </c>
      <c r="K86" s="42" t="s">
        <v>225</v>
      </c>
      <c r="L86" s="42" t="s">
        <v>226</v>
      </c>
      <c r="M86" s="157"/>
      <c r="N86" s="40" t="s">
        <v>27</v>
      </c>
      <c r="O86" s="40" t="s">
        <v>27</v>
      </c>
      <c r="P86" s="40" t="s">
        <v>27</v>
      </c>
      <c r="Q86" s="157"/>
      <c r="R86" s="157"/>
      <c r="S86" s="170"/>
    </row>
    <row r="87" spans="1:19" ht="15.75" customHeight="1" x14ac:dyDescent="0.2">
      <c r="A87" s="180" t="s">
        <v>332</v>
      </c>
      <c r="B87" s="177" t="s">
        <v>333</v>
      </c>
      <c r="C87" s="43">
        <v>1</v>
      </c>
      <c r="D87" s="44" t="s">
        <v>330</v>
      </c>
      <c r="E87" s="45" t="s">
        <v>334</v>
      </c>
      <c r="F87" s="45"/>
      <c r="G87" s="67" t="s">
        <v>32</v>
      </c>
      <c r="H87" s="53">
        <v>4</v>
      </c>
      <c r="I87" s="75"/>
      <c r="J87" s="53"/>
      <c r="K87" s="53"/>
      <c r="L87" s="75"/>
      <c r="M87" s="75">
        <v>2</v>
      </c>
      <c r="N87" s="47">
        <f t="shared" ref="N87:N91" si="32">SUM(H87:L87)*14+M87</f>
        <v>58</v>
      </c>
      <c r="O87" s="48">
        <v>67</v>
      </c>
      <c r="P87" s="49">
        <f t="shared" ref="P87:P91" si="33">N87+O87</f>
        <v>125</v>
      </c>
      <c r="Q87" s="50">
        <f t="shared" ref="Q87:Q91" si="34">P87/25</f>
        <v>5</v>
      </c>
      <c r="R87" s="57" t="s">
        <v>38</v>
      </c>
      <c r="S87" s="51"/>
    </row>
    <row r="88" spans="1:19" ht="15.75" customHeight="1" x14ac:dyDescent="0.2">
      <c r="A88" s="181"/>
      <c r="B88" s="178"/>
      <c r="C88" s="43">
        <v>2</v>
      </c>
      <c r="D88" s="44" t="s">
        <v>335</v>
      </c>
      <c r="E88" s="45" t="s">
        <v>336</v>
      </c>
      <c r="F88" s="45"/>
      <c r="G88" s="67" t="s">
        <v>32</v>
      </c>
      <c r="H88" s="53">
        <v>4</v>
      </c>
      <c r="I88" s="53"/>
      <c r="J88" s="53"/>
      <c r="K88" s="53"/>
      <c r="L88" s="53">
        <v>3</v>
      </c>
      <c r="M88" s="75">
        <v>4</v>
      </c>
      <c r="N88" s="47">
        <f t="shared" si="32"/>
        <v>102</v>
      </c>
      <c r="O88" s="48">
        <v>23</v>
      </c>
      <c r="P88" s="49">
        <f t="shared" si="33"/>
        <v>125</v>
      </c>
      <c r="Q88" s="50">
        <f t="shared" si="34"/>
        <v>5</v>
      </c>
      <c r="R88" s="57" t="s">
        <v>38</v>
      </c>
      <c r="S88" s="51"/>
    </row>
    <row r="89" spans="1:19" ht="15.75" customHeight="1" x14ac:dyDescent="0.2">
      <c r="A89" s="181"/>
      <c r="B89" s="178"/>
      <c r="C89" s="43">
        <v>3</v>
      </c>
      <c r="D89" s="44" t="s">
        <v>337</v>
      </c>
      <c r="E89" s="45" t="s">
        <v>338</v>
      </c>
      <c r="F89" s="45"/>
      <c r="G89" s="67" t="s">
        <v>32</v>
      </c>
      <c r="H89" s="53">
        <v>4</v>
      </c>
      <c r="I89" s="53"/>
      <c r="J89" s="53"/>
      <c r="K89" s="53"/>
      <c r="L89" s="53"/>
      <c r="M89" s="75">
        <v>2</v>
      </c>
      <c r="N89" s="47">
        <f t="shared" si="32"/>
        <v>58</v>
      </c>
      <c r="O89" s="48">
        <v>67</v>
      </c>
      <c r="P89" s="49">
        <f t="shared" si="33"/>
        <v>125</v>
      </c>
      <c r="Q89" s="50">
        <f t="shared" si="34"/>
        <v>5</v>
      </c>
      <c r="R89" s="57" t="s">
        <v>38</v>
      </c>
      <c r="S89" s="51"/>
    </row>
    <row r="90" spans="1:19" ht="15.75" customHeight="1" x14ac:dyDescent="0.2">
      <c r="A90" s="181"/>
      <c r="B90" s="178"/>
      <c r="C90" s="43">
        <v>4</v>
      </c>
      <c r="D90" s="44" t="s">
        <v>339</v>
      </c>
      <c r="E90" s="45" t="s">
        <v>340</v>
      </c>
      <c r="F90" s="45"/>
      <c r="G90" s="67" t="s">
        <v>32</v>
      </c>
      <c r="H90" s="53">
        <v>3</v>
      </c>
      <c r="I90" s="53"/>
      <c r="J90" s="53"/>
      <c r="K90" s="53"/>
      <c r="L90" s="53">
        <v>2</v>
      </c>
      <c r="M90" s="75">
        <v>4</v>
      </c>
      <c r="N90" s="47">
        <f t="shared" si="32"/>
        <v>74</v>
      </c>
      <c r="O90" s="48">
        <v>26</v>
      </c>
      <c r="P90" s="49">
        <f t="shared" si="33"/>
        <v>100</v>
      </c>
      <c r="Q90" s="50">
        <f t="shared" si="34"/>
        <v>4</v>
      </c>
      <c r="R90" s="57" t="s">
        <v>33</v>
      </c>
      <c r="S90" s="51"/>
    </row>
    <row r="91" spans="1:19" ht="15.75" customHeight="1" x14ac:dyDescent="0.2">
      <c r="A91" s="181"/>
      <c r="B91" s="178"/>
      <c r="C91" s="182">
        <v>5</v>
      </c>
      <c r="D91" s="44" t="s">
        <v>341</v>
      </c>
      <c r="E91" s="73" t="s">
        <v>342</v>
      </c>
      <c r="F91" s="73"/>
      <c r="G91" s="192" t="s">
        <v>32</v>
      </c>
      <c r="H91" s="182">
        <v>2</v>
      </c>
      <c r="I91" s="182">
        <v>2</v>
      </c>
      <c r="J91" s="53"/>
      <c r="K91" s="182"/>
      <c r="L91" s="182"/>
      <c r="M91" s="195">
        <v>2</v>
      </c>
      <c r="N91" s="193">
        <f t="shared" si="32"/>
        <v>58</v>
      </c>
      <c r="O91" s="194">
        <v>67</v>
      </c>
      <c r="P91" s="198">
        <f t="shared" si="33"/>
        <v>125</v>
      </c>
      <c r="Q91" s="199">
        <f t="shared" si="34"/>
        <v>5</v>
      </c>
      <c r="R91" s="200" t="s">
        <v>211</v>
      </c>
      <c r="S91" s="53"/>
    </row>
    <row r="92" spans="1:19" ht="15.75" customHeight="1" x14ac:dyDescent="0.2">
      <c r="A92" s="181"/>
      <c r="B92" s="178"/>
      <c r="C92" s="157"/>
      <c r="D92" s="44" t="s">
        <v>343</v>
      </c>
      <c r="E92" s="45" t="s">
        <v>344</v>
      </c>
      <c r="F92" s="45"/>
      <c r="G92" s="176"/>
      <c r="H92" s="157"/>
      <c r="I92" s="157"/>
      <c r="J92" s="53"/>
      <c r="K92" s="157"/>
      <c r="L92" s="157"/>
      <c r="M92" s="168"/>
      <c r="N92" s="157"/>
      <c r="O92" s="168"/>
      <c r="P92" s="157"/>
      <c r="Q92" s="157"/>
      <c r="R92" s="176"/>
      <c r="S92" s="53"/>
    </row>
    <row r="93" spans="1:19" ht="15.75" customHeight="1" x14ac:dyDescent="0.2">
      <c r="A93" s="181"/>
      <c r="B93" s="178"/>
      <c r="C93" s="53">
        <v>6</v>
      </c>
      <c r="D93" s="44" t="s">
        <v>345</v>
      </c>
      <c r="E93" s="45" t="s">
        <v>346</v>
      </c>
      <c r="F93" s="45"/>
      <c r="G93" s="67" t="s">
        <v>32</v>
      </c>
      <c r="H93" s="53"/>
      <c r="I93" s="53"/>
      <c r="J93" s="53"/>
      <c r="K93" s="53">
        <v>2</v>
      </c>
      <c r="L93" s="53"/>
      <c r="M93" s="75">
        <v>2</v>
      </c>
      <c r="N93" s="47">
        <f>SUM(H93:L93)*14+M93</f>
        <v>30</v>
      </c>
      <c r="O93" s="48">
        <v>120</v>
      </c>
      <c r="P93" s="49">
        <f>N93+O93</f>
        <v>150</v>
      </c>
      <c r="Q93" s="50">
        <f>P93/25</f>
        <v>6</v>
      </c>
      <c r="R93" s="57" t="s">
        <v>38</v>
      </c>
      <c r="S93" s="53"/>
    </row>
    <row r="94" spans="1:19" ht="15.75" customHeight="1" x14ac:dyDescent="0.2">
      <c r="A94" s="181"/>
      <c r="B94" s="157"/>
      <c r="C94" s="54"/>
      <c r="D94" s="74"/>
      <c r="E94" s="74"/>
      <c r="F94" s="74"/>
      <c r="G94" s="54"/>
      <c r="H94" s="61">
        <f t="shared" ref="H94:Q94" si="35">SUM(H87:H93)</f>
        <v>17</v>
      </c>
      <c r="I94" s="61">
        <f t="shared" si="35"/>
        <v>2</v>
      </c>
      <c r="J94" s="61">
        <f t="shared" si="35"/>
        <v>0</v>
      </c>
      <c r="K94" s="61">
        <f t="shared" si="35"/>
        <v>2</v>
      </c>
      <c r="L94" s="61">
        <f t="shared" si="35"/>
        <v>5</v>
      </c>
      <c r="M94" s="59">
        <f t="shared" si="35"/>
        <v>16</v>
      </c>
      <c r="N94" s="59">
        <f t="shared" si="35"/>
        <v>380</v>
      </c>
      <c r="O94" s="59">
        <f t="shared" si="35"/>
        <v>370</v>
      </c>
      <c r="P94" s="59">
        <f t="shared" si="35"/>
        <v>750</v>
      </c>
      <c r="Q94" s="60">
        <f t="shared" si="35"/>
        <v>30</v>
      </c>
      <c r="R94" s="61"/>
      <c r="S94" s="62"/>
    </row>
    <row r="95" spans="1:19" ht="15.75" customHeight="1" x14ac:dyDescent="0.2">
      <c r="A95" s="181"/>
      <c r="B95" s="201" t="s">
        <v>345</v>
      </c>
      <c r="C95" s="172"/>
      <c r="D95" s="172"/>
      <c r="E95" s="172"/>
      <c r="F95" s="172"/>
      <c r="G95" s="172"/>
      <c r="H95" s="172"/>
      <c r="I95" s="172"/>
      <c r="J95" s="172"/>
      <c r="K95" s="172"/>
      <c r="L95" s="172"/>
      <c r="M95" s="172"/>
      <c r="N95" s="172"/>
      <c r="O95" s="172"/>
      <c r="P95" s="172"/>
      <c r="Q95" s="172"/>
      <c r="R95" s="173"/>
      <c r="S95" s="74"/>
    </row>
    <row r="96" spans="1:19" ht="15.75" customHeight="1" x14ac:dyDescent="0.2">
      <c r="A96" s="181"/>
      <c r="B96" s="165" t="s">
        <v>7</v>
      </c>
      <c r="C96" s="165" t="s">
        <v>8</v>
      </c>
      <c r="D96" s="165" t="s">
        <v>221</v>
      </c>
      <c r="E96" s="179" t="s">
        <v>222</v>
      </c>
      <c r="F96" s="156" t="s">
        <v>11</v>
      </c>
      <c r="G96" s="158" t="s">
        <v>12</v>
      </c>
      <c r="H96" s="159" t="s">
        <v>13</v>
      </c>
      <c r="I96" s="160"/>
      <c r="J96" s="160"/>
      <c r="K96" s="160"/>
      <c r="L96" s="161"/>
      <c r="M96" s="162" t="s">
        <v>14</v>
      </c>
      <c r="N96" s="40" t="s">
        <v>15</v>
      </c>
      <c r="O96" s="40" t="s">
        <v>16</v>
      </c>
      <c r="P96" s="40" t="s">
        <v>17</v>
      </c>
      <c r="Q96" s="163" t="s">
        <v>18</v>
      </c>
      <c r="R96" s="164" t="s">
        <v>223</v>
      </c>
      <c r="S96" s="169" t="s">
        <v>224</v>
      </c>
    </row>
    <row r="97" spans="1:19" ht="15.75" customHeight="1" x14ac:dyDescent="0.2">
      <c r="A97" s="181"/>
      <c r="B97" s="157"/>
      <c r="C97" s="157"/>
      <c r="D97" s="157"/>
      <c r="E97" s="157"/>
      <c r="F97" s="157"/>
      <c r="G97" s="157"/>
      <c r="H97" s="41" t="s">
        <v>21</v>
      </c>
      <c r="I97" s="42" t="s">
        <v>22</v>
      </c>
      <c r="J97" s="42" t="s">
        <v>23</v>
      </c>
      <c r="K97" s="42" t="s">
        <v>225</v>
      </c>
      <c r="L97" s="42" t="s">
        <v>226</v>
      </c>
      <c r="M97" s="157"/>
      <c r="N97" s="40" t="s">
        <v>27</v>
      </c>
      <c r="O97" s="40" t="s">
        <v>27</v>
      </c>
      <c r="P97" s="40" t="s">
        <v>27</v>
      </c>
      <c r="Q97" s="157"/>
      <c r="R97" s="157"/>
      <c r="S97" s="170"/>
    </row>
    <row r="98" spans="1:19" ht="15.75" customHeight="1" x14ac:dyDescent="0.2">
      <c r="A98" s="181"/>
      <c r="B98" s="177" t="s">
        <v>347</v>
      </c>
      <c r="C98" s="43">
        <v>1</v>
      </c>
      <c r="D98" s="44" t="s">
        <v>345</v>
      </c>
      <c r="E98" s="45" t="s">
        <v>348</v>
      </c>
      <c r="F98" s="45"/>
      <c r="G98" s="67" t="s">
        <v>32</v>
      </c>
      <c r="H98" s="68">
        <v>3</v>
      </c>
      <c r="I98" s="48"/>
      <c r="J98" s="69"/>
      <c r="K98" s="69"/>
      <c r="L98" s="48">
        <v>3</v>
      </c>
      <c r="M98" s="48">
        <v>4</v>
      </c>
      <c r="N98" s="47">
        <f t="shared" ref="N98:N102" si="36">SUM(H98:L98)*14+M98</f>
        <v>88</v>
      </c>
      <c r="O98" s="48">
        <v>62</v>
      </c>
      <c r="P98" s="49">
        <f t="shared" ref="P98:P102" si="37">N98+O98</f>
        <v>150</v>
      </c>
      <c r="Q98" s="50">
        <f t="shared" ref="Q98:Q102" si="38">P98/25</f>
        <v>6</v>
      </c>
      <c r="R98" s="44" t="s">
        <v>38</v>
      </c>
      <c r="S98" s="51"/>
    </row>
    <row r="99" spans="1:19" ht="15.75" customHeight="1" x14ac:dyDescent="0.2">
      <c r="A99" s="181"/>
      <c r="B99" s="178"/>
      <c r="C99" s="43">
        <v>2</v>
      </c>
      <c r="D99" s="44" t="s">
        <v>349</v>
      </c>
      <c r="E99" s="45" t="s">
        <v>350</v>
      </c>
      <c r="F99" s="45"/>
      <c r="G99" s="67" t="s">
        <v>32</v>
      </c>
      <c r="H99" s="53">
        <v>3</v>
      </c>
      <c r="I99" s="75"/>
      <c r="J99" s="53"/>
      <c r="K99" s="53"/>
      <c r="L99" s="75"/>
      <c r="M99" s="75">
        <v>2</v>
      </c>
      <c r="N99" s="47">
        <f t="shared" si="36"/>
        <v>44</v>
      </c>
      <c r="O99" s="48">
        <v>56</v>
      </c>
      <c r="P99" s="49">
        <f t="shared" si="37"/>
        <v>100</v>
      </c>
      <c r="Q99" s="50">
        <f t="shared" si="38"/>
        <v>4</v>
      </c>
      <c r="R99" s="57" t="s">
        <v>38</v>
      </c>
      <c r="S99" s="51"/>
    </row>
    <row r="100" spans="1:19" ht="15.75" customHeight="1" x14ac:dyDescent="0.2">
      <c r="A100" s="181"/>
      <c r="B100" s="178"/>
      <c r="C100" s="43">
        <v>3</v>
      </c>
      <c r="D100" s="44" t="s">
        <v>351</v>
      </c>
      <c r="E100" s="45" t="s">
        <v>352</v>
      </c>
      <c r="F100" s="45"/>
      <c r="G100" s="67" t="s">
        <v>32</v>
      </c>
      <c r="H100" s="53">
        <v>3</v>
      </c>
      <c r="I100" s="53"/>
      <c r="J100" s="53"/>
      <c r="K100" s="53"/>
      <c r="L100" s="53">
        <v>3</v>
      </c>
      <c r="M100" s="75">
        <v>4</v>
      </c>
      <c r="N100" s="47">
        <f t="shared" si="36"/>
        <v>88</v>
      </c>
      <c r="O100" s="48">
        <v>62</v>
      </c>
      <c r="P100" s="49">
        <f t="shared" si="37"/>
        <v>150</v>
      </c>
      <c r="Q100" s="50">
        <f t="shared" si="38"/>
        <v>6</v>
      </c>
      <c r="R100" s="57" t="s">
        <v>38</v>
      </c>
      <c r="S100" s="51"/>
    </row>
    <row r="101" spans="1:19" ht="15.75" customHeight="1" x14ac:dyDescent="0.2">
      <c r="A101" s="181"/>
      <c r="B101" s="178"/>
      <c r="C101" s="53">
        <v>4</v>
      </c>
      <c r="D101" s="44" t="s">
        <v>353</v>
      </c>
      <c r="E101" s="45" t="s">
        <v>354</v>
      </c>
      <c r="F101" s="45"/>
      <c r="G101" s="67" t="s">
        <v>32</v>
      </c>
      <c r="H101" s="53">
        <v>3</v>
      </c>
      <c r="I101" s="53"/>
      <c r="J101" s="53"/>
      <c r="K101" s="53"/>
      <c r="L101" s="53"/>
      <c r="M101" s="75">
        <v>2</v>
      </c>
      <c r="N101" s="47">
        <f t="shared" si="36"/>
        <v>44</v>
      </c>
      <c r="O101" s="48">
        <v>56</v>
      </c>
      <c r="P101" s="49">
        <f t="shared" si="37"/>
        <v>100</v>
      </c>
      <c r="Q101" s="50">
        <f t="shared" si="38"/>
        <v>4</v>
      </c>
      <c r="R101" s="57" t="s">
        <v>33</v>
      </c>
      <c r="S101" s="51"/>
    </row>
    <row r="102" spans="1:19" ht="15.75" customHeight="1" x14ac:dyDescent="0.2">
      <c r="A102" s="181"/>
      <c r="B102" s="178"/>
      <c r="C102" s="182">
        <v>5</v>
      </c>
      <c r="D102" s="44" t="s">
        <v>355</v>
      </c>
      <c r="E102" s="45" t="s">
        <v>356</v>
      </c>
      <c r="F102" s="45"/>
      <c r="G102" s="192" t="s">
        <v>32</v>
      </c>
      <c r="H102" s="182">
        <v>2</v>
      </c>
      <c r="I102" s="182">
        <v>2</v>
      </c>
      <c r="J102" s="53"/>
      <c r="K102" s="182"/>
      <c r="L102" s="182"/>
      <c r="M102" s="195">
        <v>4</v>
      </c>
      <c r="N102" s="193">
        <f t="shared" si="36"/>
        <v>60</v>
      </c>
      <c r="O102" s="194">
        <v>40</v>
      </c>
      <c r="P102" s="198">
        <f t="shared" si="37"/>
        <v>100</v>
      </c>
      <c r="Q102" s="199">
        <f t="shared" si="38"/>
        <v>4</v>
      </c>
      <c r="R102" s="200" t="s">
        <v>211</v>
      </c>
      <c r="S102" s="203"/>
    </row>
    <row r="103" spans="1:19" ht="15.75" customHeight="1" x14ac:dyDescent="0.2">
      <c r="A103" s="181"/>
      <c r="B103" s="178"/>
      <c r="C103" s="157"/>
      <c r="D103" s="44" t="s">
        <v>357</v>
      </c>
      <c r="E103" s="45" t="s">
        <v>358</v>
      </c>
      <c r="F103" s="45"/>
      <c r="G103" s="176"/>
      <c r="H103" s="157"/>
      <c r="I103" s="157"/>
      <c r="J103" s="53"/>
      <c r="K103" s="157"/>
      <c r="L103" s="157"/>
      <c r="M103" s="168"/>
      <c r="N103" s="157"/>
      <c r="O103" s="168"/>
      <c r="P103" s="157"/>
      <c r="Q103" s="157"/>
      <c r="R103" s="176"/>
      <c r="S103" s="170"/>
    </row>
    <row r="104" spans="1:19" ht="15.75" customHeight="1" x14ac:dyDescent="0.2">
      <c r="A104" s="181"/>
      <c r="B104" s="178"/>
      <c r="C104" s="53">
        <v>6</v>
      </c>
      <c r="D104" s="44" t="s">
        <v>345</v>
      </c>
      <c r="E104" s="45" t="s">
        <v>346</v>
      </c>
      <c r="F104" s="45"/>
      <c r="G104" s="67" t="s">
        <v>32</v>
      </c>
      <c r="H104" s="53"/>
      <c r="I104" s="53"/>
      <c r="J104" s="53"/>
      <c r="K104" s="53">
        <v>2</v>
      </c>
      <c r="L104" s="53"/>
      <c r="M104" s="75">
        <v>2</v>
      </c>
      <c r="N104" s="47">
        <f>SUM(H104:L104)*14+M104</f>
        <v>30</v>
      </c>
      <c r="O104" s="48">
        <v>120</v>
      </c>
      <c r="P104" s="49">
        <f>N104+O104</f>
        <v>150</v>
      </c>
      <c r="Q104" s="50">
        <f>P104/25</f>
        <v>6</v>
      </c>
      <c r="R104" s="57" t="s">
        <v>38</v>
      </c>
      <c r="S104" s="51"/>
    </row>
    <row r="105" spans="1:19" ht="15.75" customHeight="1" x14ac:dyDescent="0.2">
      <c r="A105" s="176"/>
      <c r="B105" s="157"/>
      <c r="C105" s="54"/>
      <c r="D105" s="44"/>
      <c r="E105" s="45"/>
      <c r="F105" s="82"/>
      <c r="G105" s="83"/>
      <c r="H105" s="84">
        <f t="shared" ref="H105:Q105" si="39">SUM(H98:H104)</f>
        <v>14</v>
      </c>
      <c r="I105" s="84">
        <f t="shared" si="39"/>
        <v>2</v>
      </c>
      <c r="J105" s="84">
        <f t="shared" si="39"/>
        <v>0</v>
      </c>
      <c r="K105" s="84">
        <f t="shared" si="39"/>
        <v>2</v>
      </c>
      <c r="L105" s="84">
        <f t="shared" si="39"/>
        <v>6</v>
      </c>
      <c r="M105" s="85">
        <f t="shared" si="39"/>
        <v>18</v>
      </c>
      <c r="N105" s="85">
        <f t="shared" si="39"/>
        <v>354</v>
      </c>
      <c r="O105" s="85">
        <f t="shared" si="39"/>
        <v>396</v>
      </c>
      <c r="P105" s="85">
        <f t="shared" si="39"/>
        <v>750</v>
      </c>
      <c r="Q105" s="86">
        <f t="shared" si="39"/>
        <v>30</v>
      </c>
      <c r="R105" s="61"/>
      <c r="S105" s="62"/>
    </row>
    <row r="106" spans="1:19" ht="15.75" customHeight="1" x14ac:dyDescent="0.2">
      <c r="A106" s="87"/>
      <c r="B106" s="43"/>
      <c r="C106" s="43"/>
      <c r="D106" s="43"/>
      <c r="E106" s="43"/>
      <c r="F106" s="55"/>
      <c r="G106" s="88" t="s">
        <v>54</v>
      </c>
      <c r="H106" s="89">
        <f t="shared" ref="H106:I106" si="40">SUM(H13,H23,H33,H43,H53,H63,H73,H83,H94,H105)</f>
        <v>154</v>
      </c>
      <c r="I106" s="89">
        <f t="shared" si="40"/>
        <v>96</v>
      </c>
      <c r="J106" s="89"/>
      <c r="K106" s="89">
        <f t="shared" ref="K106:Q106" si="41">SUM(K13,K23,K33,K43,K53,K63,K73,K83,K94,K105)</f>
        <v>18</v>
      </c>
      <c r="L106" s="89">
        <f t="shared" si="41"/>
        <v>13</v>
      </c>
      <c r="M106" s="89">
        <f t="shared" si="41"/>
        <v>184</v>
      </c>
      <c r="N106" s="89">
        <f t="shared" si="41"/>
        <v>4118</v>
      </c>
      <c r="O106" s="89">
        <f t="shared" si="41"/>
        <v>3382</v>
      </c>
      <c r="P106" s="89">
        <f t="shared" si="41"/>
        <v>7500</v>
      </c>
      <c r="Q106" s="90">
        <f t="shared" si="41"/>
        <v>300</v>
      </c>
      <c r="R106" s="43"/>
      <c r="S106" s="91"/>
    </row>
    <row r="107" spans="1:19" ht="15.75" customHeight="1" x14ac:dyDescent="0.2">
      <c r="A107" s="204" t="s">
        <v>359</v>
      </c>
      <c r="B107" s="160"/>
      <c r="C107" s="160"/>
      <c r="D107" s="160"/>
      <c r="E107" s="160"/>
      <c r="F107" s="160"/>
      <c r="G107" s="160"/>
      <c r="H107" s="160"/>
      <c r="I107" s="160"/>
      <c r="J107" s="160"/>
      <c r="K107" s="160"/>
      <c r="L107" s="160"/>
      <c r="M107" s="160"/>
      <c r="N107" s="160"/>
      <c r="O107" s="160"/>
      <c r="P107" s="160"/>
      <c r="Q107" s="160"/>
      <c r="R107" s="160"/>
      <c r="S107" s="161"/>
    </row>
    <row r="108" spans="1:19" ht="15.75" customHeight="1" x14ac:dyDescent="0.2">
      <c r="A108" s="183" t="s">
        <v>223</v>
      </c>
      <c r="B108" s="184"/>
      <c r="C108" s="92" t="s">
        <v>43</v>
      </c>
      <c r="D108" s="190" t="s">
        <v>196</v>
      </c>
      <c r="E108" s="173"/>
      <c r="F108" s="45"/>
      <c r="G108" s="93" t="s">
        <v>360</v>
      </c>
      <c r="H108" s="205" t="s">
        <v>361</v>
      </c>
      <c r="I108" s="206"/>
      <c r="J108" s="206"/>
      <c r="K108" s="184"/>
      <c r="L108" s="197" t="s">
        <v>362</v>
      </c>
      <c r="M108" s="172"/>
      <c r="N108" s="172"/>
      <c r="O108" s="172"/>
      <c r="P108" s="172"/>
      <c r="Q108" s="173"/>
      <c r="R108" s="94" t="s">
        <v>8</v>
      </c>
      <c r="S108" s="94" t="s">
        <v>363</v>
      </c>
    </row>
    <row r="109" spans="1:19" ht="15.75" customHeight="1" x14ac:dyDescent="0.2">
      <c r="A109" s="185"/>
      <c r="B109" s="186"/>
      <c r="C109" s="43" t="s">
        <v>38</v>
      </c>
      <c r="D109" s="191" t="s">
        <v>201</v>
      </c>
      <c r="E109" s="161"/>
      <c r="F109" s="64"/>
      <c r="G109" s="64"/>
      <c r="H109" s="207"/>
      <c r="I109" s="118"/>
      <c r="J109" s="118"/>
      <c r="K109" s="186"/>
      <c r="L109" s="196" t="s">
        <v>364</v>
      </c>
      <c r="M109" s="160"/>
      <c r="N109" s="160"/>
      <c r="O109" s="160"/>
      <c r="P109" s="160"/>
      <c r="Q109" s="161"/>
      <c r="R109" s="43">
        <v>30</v>
      </c>
      <c r="S109" s="43"/>
    </row>
    <row r="110" spans="1:19" ht="15.75" customHeight="1" x14ac:dyDescent="0.2">
      <c r="A110" s="185"/>
      <c r="B110" s="186"/>
      <c r="C110" s="43" t="s">
        <v>33</v>
      </c>
      <c r="D110" s="191" t="s">
        <v>365</v>
      </c>
      <c r="E110" s="161"/>
      <c r="F110" s="64"/>
      <c r="G110" s="64"/>
      <c r="H110" s="208"/>
      <c r="I110" s="167"/>
      <c r="J110" s="167"/>
      <c r="K110" s="168"/>
      <c r="L110" s="196" t="s">
        <v>366</v>
      </c>
      <c r="M110" s="160"/>
      <c r="N110" s="160"/>
      <c r="O110" s="160"/>
      <c r="P110" s="160"/>
      <c r="Q110" s="161"/>
      <c r="R110" s="43">
        <v>300</v>
      </c>
      <c r="S110" s="43"/>
    </row>
    <row r="111" spans="1:19" ht="15.75" customHeight="1" x14ac:dyDescent="0.2">
      <c r="A111" s="187"/>
      <c r="B111" s="168"/>
      <c r="C111" s="43" t="s">
        <v>211</v>
      </c>
      <c r="D111" s="191" t="s">
        <v>212</v>
      </c>
      <c r="E111" s="161"/>
      <c r="F111" s="64"/>
      <c r="G111" s="64"/>
      <c r="H111" s="43"/>
      <c r="I111" s="43"/>
      <c r="J111" s="64"/>
      <c r="K111" s="64"/>
      <c r="L111" s="196" t="s">
        <v>367</v>
      </c>
      <c r="M111" s="160"/>
      <c r="N111" s="160"/>
      <c r="O111" s="160"/>
      <c r="P111" s="160"/>
      <c r="Q111" s="161"/>
      <c r="R111" s="43">
        <v>810</v>
      </c>
      <c r="S111" s="43"/>
    </row>
    <row r="112" spans="1:19" ht="15.75" customHeight="1" x14ac:dyDescent="0.2">
      <c r="A112" s="188" t="s">
        <v>368</v>
      </c>
      <c r="B112" s="189"/>
      <c r="C112" s="43" t="s">
        <v>193</v>
      </c>
      <c r="D112" s="191" t="s">
        <v>194</v>
      </c>
      <c r="E112" s="161"/>
      <c r="F112" s="64"/>
      <c r="G112" s="64"/>
      <c r="H112" s="43"/>
      <c r="I112" s="43"/>
      <c r="J112" s="64"/>
      <c r="K112" s="64"/>
      <c r="L112" s="196" t="s">
        <v>369</v>
      </c>
      <c r="M112" s="160"/>
      <c r="N112" s="160"/>
      <c r="O112" s="160"/>
      <c r="P112" s="160"/>
      <c r="Q112" s="161"/>
      <c r="R112" s="43"/>
      <c r="S112" s="95">
        <f t="shared" ref="S112:S114" si="42">R112/300</f>
        <v>0</v>
      </c>
    </row>
    <row r="113" spans="1:19" ht="15.75" customHeight="1" x14ac:dyDescent="0.2">
      <c r="A113" s="185"/>
      <c r="B113" s="186"/>
      <c r="C113" s="43" t="s">
        <v>199</v>
      </c>
      <c r="D113" s="191" t="s">
        <v>200</v>
      </c>
      <c r="E113" s="161"/>
      <c r="F113" s="64"/>
      <c r="G113" s="64"/>
      <c r="H113" s="96" t="s">
        <v>197</v>
      </c>
      <c r="I113" s="191" t="s">
        <v>370</v>
      </c>
      <c r="J113" s="160"/>
      <c r="K113" s="161"/>
      <c r="L113" s="196" t="s">
        <v>371</v>
      </c>
      <c r="M113" s="160"/>
      <c r="N113" s="160"/>
      <c r="O113" s="160"/>
      <c r="P113" s="160"/>
      <c r="Q113" s="161"/>
      <c r="R113" s="43"/>
      <c r="S113" s="95">
        <f t="shared" si="42"/>
        <v>0</v>
      </c>
    </row>
    <row r="114" spans="1:19" ht="15.75" customHeight="1" x14ac:dyDescent="0.2">
      <c r="A114" s="185"/>
      <c r="B114" s="186"/>
      <c r="C114" s="43" t="s">
        <v>372</v>
      </c>
      <c r="D114" s="191" t="s">
        <v>205</v>
      </c>
      <c r="E114" s="161"/>
      <c r="F114" s="64"/>
      <c r="G114" s="64"/>
      <c r="H114" s="96" t="s">
        <v>202</v>
      </c>
      <c r="I114" s="191" t="s">
        <v>203</v>
      </c>
      <c r="J114" s="160"/>
      <c r="K114" s="161"/>
      <c r="L114" s="196" t="s">
        <v>373</v>
      </c>
      <c r="M114" s="160"/>
      <c r="N114" s="160"/>
      <c r="O114" s="160"/>
      <c r="P114" s="160"/>
      <c r="Q114" s="161"/>
      <c r="R114" s="43"/>
      <c r="S114" s="95">
        <f t="shared" si="42"/>
        <v>0</v>
      </c>
    </row>
    <row r="115" spans="1:19" ht="15.75" customHeight="1" x14ac:dyDescent="0.2">
      <c r="A115" s="187"/>
      <c r="B115" s="168"/>
      <c r="C115" s="43" t="s">
        <v>374</v>
      </c>
      <c r="D115" s="191" t="s">
        <v>375</v>
      </c>
      <c r="E115" s="161"/>
      <c r="F115" s="64"/>
      <c r="G115" s="64"/>
      <c r="H115" s="96" t="s">
        <v>207</v>
      </c>
      <c r="I115" s="191" t="s">
        <v>208</v>
      </c>
      <c r="J115" s="160"/>
      <c r="K115" s="161"/>
      <c r="L115" s="196"/>
      <c r="M115" s="160"/>
      <c r="N115" s="160"/>
      <c r="O115" s="160"/>
      <c r="P115" s="160"/>
      <c r="Q115" s="160"/>
      <c r="R115" s="160"/>
      <c r="S115" s="161"/>
    </row>
    <row r="116" spans="1:19" ht="15.75" customHeight="1" x14ac:dyDescent="0.2">
      <c r="A116" s="97"/>
      <c r="B116" s="97"/>
      <c r="C116" s="72" t="s">
        <v>213</v>
      </c>
      <c r="D116" s="73" t="s">
        <v>214</v>
      </c>
      <c r="E116" s="73"/>
      <c r="F116" s="73"/>
      <c r="G116" s="73"/>
      <c r="H116" s="98"/>
      <c r="I116" s="73"/>
      <c r="J116" s="73"/>
      <c r="K116" s="73"/>
      <c r="L116" s="98"/>
      <c r="M116" s="98"/>
      <c r="N116" s="98"/>
      <c r="O116" s="98"/>
      <c r="P116" s="98"/>
      <c r="Q116" s="98"/>
      <c r="R116" s="98"/>
      <c r="S116" s="98"/>
    </row>
    <row r="117" spans="1:19" ht="15.75" customHeight="1" x14ac:dyDescent="0.2"/>
    <row r="118" spans="1:19" ht="15.75" customHeight="1" x14ac:dyDescent="0.2"/>
    <row r="119" spans="1:19" ht="15.75" customHeight="1" x14ac:dyDescent="0.2"/>
    <row r="120" spans="1:19" ht="15.75" customHeight="1" x14ac:dyDescent="0.2"/>
    <row r="121" spans="1:19" ht="15.75" customHeight="1" x14ac:dyDescent="0.2"/>
    <row r="122" spans="1:19" ht="15.75" customHeight="1" x14ac:dyDescent="0.2"/>
    <row r="123" spans="1:19" ht="15.75" customHeight="1" x14ac:dyDescent="0.2"/>
    <row r="124" spans="1:19" ht="15.75" customHeight="1" x14ac:dyDescent="0.2"/>
    <row r="125" spans="1:19" ht="15.75" customHeight="1" x14ac:dyDescent="0.2"/>
    <row r="126" spans="1:19" ht="15.75" customHeight="1" x14ac:dyDescent="0.2"/>
    <row r="127" spans="1:19" ht="15.75" customHeight="1" x14ac:dyDescent="0.2"/>
    <row r="128" spans="1:19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91">
    <mergeCell ref="P102:P103"/>
    <mergeCell ref="Q102:Q103"/>
    <mergeCell ref="R102:R103"/>
    <mergeCell ref="S102:S103"/>
    <mergeCell ref="A107:S107"/>
    <mergeCell ref="H108:K110"/>
    <mergeCell ref="L110:Q110"/>
    <mergeCell ref="B74:R74"/>
    <mergeCell ref="H75:L75"/>
    <mergeCell ref="M75:M76"/>
    <mergeCell ref="Q75:Q76"/>
    <mergeCell ref="R75:R76"/>
    <mergeCell ref="S75:S76"/>
    <mergeCell ref="P91:P92"/>
    <mergeCell ref="Q91:Q92"/>
    <mergeCell ref="Q96:Q97"/>
    <mergeCell ref="R96:R97"/>
    <mergeCell ref="S96:S97"/>
    <mergeCell ref="R91:R92"/>
    <mergeCell ref="B95:R95"/>
    <mergeCell ref="H96:L96"/>
    <mergeCell ref="B84:S84"/>
    <mergeCell ref="H85:L85"/>
    <mergeCell ref="M85:M86"/>
    <mergeCell ref="Q85:Q86"/>
    <mergeCell ref="R85:R86"/>
    <mergeCell ref="S85:S86"/>
    <mergeCell ref="K91:K92"/>
    <mergeCell ref="M65:M66"/>
    <mergeCell ref="Q65:Q66"/>
    <mergeCell ref="B64:R64"/>
    <mergeCell ref="C65:C66"/>
    <mergeCell ref="D65:D66"/>
    <mergeCell ref="E65:E66"/>
    <mergeCell ref="F65:F66"/>
    <mergeCell ref="G65:G66"/>
    <mergeCell ref="R65:R66"/>
    <mergeCell ref="H65:L65"/>
    <mergeCell ref="I114:K114"/>
    <mergeCell ref="I115:K115"/>
    <mergeCell ref="L115:S115"/>
    <mergeCell ref="L108:Q108"/>
    <mergeCell ref="L109:Q109"/>
    <mergeCell ref="L111:Q111"/>
    <mergeCell ref="L112:Q112"/>
    <mergeCell ref="I113:K113"/>
    <mergeCell ref="L113:Q113"/>
    <mergeCell ref="L114:Q114"/>
    <mergeCell ref="G102:G103"/>
    <mergeCell ref="H102:H103"/>
    <mergeCell ref="I102:I103"/>
    <mergeCell ref="N91:N92"/>
    <mergeCell ref="O91:O92"/>
    <mergeCell ref="L91:L92"/>
    <mergeCell ref="M91:M92"/>
    <mergeCell ref="M96:M97"/>
    <mergeCell ref="K102:K103"/>
    <mergeCell ref="L102:L103"/>
    <mergeCell ref="M102:M103"/>
    <mergeCell ref="N102:N103"/>
    <mergeCell ref="O102:O103"/>
    <mergeCell ref="B85:B86"/>
    <mergeCell ref="B87:B94"/>
    <mergeCell ref="C91:C92"/>
    <mergeCell ref="B96:B97"/>
    <mergeCell ref="C96:C97"/>
    <mergeCell ref="D96:D97"/>
    <mergeCell ref="E96:E97"/>
    <mergeCell ref="F96:F97"/>
    <mergeCell ref="G96:G97"/>
    <mergeCell ref="D75:D76"/>
    <mergeCell ref="E75:E76"/>
    <mergeCell ref="F75:F76"/>
    <mergeCell ref="G75:G76"/>
    <mergeCell ref="F85:F86"/>
    <mergeCell ref="G85:G86"/>
    <mergeCell ref="G91:G92"/>
    <mergeCell ref="H91:H92"/>
    <mergeCell ref="I91:I92"/>
    <mergeCell ref="A25:A26"/>
    <mergeCell ref="C25:C26"/>
    <mergeCell ref="D25:D26"/>
    <mergeCell ref="E25:E26"/>
    <mergeCell ref="F25:F26"/>
    <mergeCell ref="G25:G26"/>
    <mergeCell ref="B37:B43"/>
    <mergeCell ref="G55:G56"/>
    <mergeCell ref="B25:B26"/>
    <mergeCell ref="B27:B33"/>
    <mergeCell ref="B45:B46"/>
    <mergeCell ref="B47:B53"/>
    <mergeCell ref="B55:B56"/>
    <mergeCell ref="C55:C56"/>
    <mergeCell ref="D55:D56"/>
    <mergeCell ref="S55:S56"/>
    <mergeCell ref="S65:S66"/>
    <mergeCell ref="B98:B105"/>
    <mergeCell ref="C102:C103"/>
    <mergeCell ref="A108:B111"/>
    <mergeCell ref="A112:B115"/>
    <mergeCell ref="D108:E108"/>
    <mergeCell ref="D109:E109"/>
    <mergeCell ref="D110:E110"/>
    <mergeCell ref="D111:E111"/>
    <mergeCell ref="D112:E112"/>
    <mergeCell ref="D113:E113"/>
    <mergeCell ref="D114:E114"/>
    <mergeCell ref="D115:E115"/>
    <mergeCell ref="B75:B76"/>
    <mergeCell ref="B77:B83"/>
    <mergeCell ref="A85:A86"/>
    <mergeCell ref="C85:C86"/>
    <mergeCell ref="D85:D86"/>
    <mergeCell ref="E85:E86"/>
    <mergeCell ref="A87:A105"/>
    <mergeCell ref="A67:A83"/>
    <mergeCell ref="B67:B73"/>
    <mergeCell ref="C75:C76"/>
    <mergeCell ref="A27:A44"/>
    <mergeCell ref="A45:A46"/>
    <mergeCell ref="A47:A64"/>
    <mergeCell ref="B57:B63"/>
    <mergeCell ref="A65:A66"/>
    <mergeCell ref="B65:B66"/>
    <mergeCell ref="B44:R44"/>
    <mergeCell ref="H45:L45"/>
    <mergeCell ref="M45:M46"/>
    <mergeCell ref="Q45:Q46"/>
    <mergeCell ref="R45:R46"/>
    <mergeCell ref="B54:R54"/>
    <mergeCell ref="F35:F36"/>
    <mergeCell ref="G35:G36"/>
    <mergeCell ref="H35:L35"/>
    <mergeCell ref="M35:M36"/>
    <mergeCell ref="Q35:Q36"/>
    <mergeCell ref="R35:R36"/>
    <mergeCell ref="E55:E56"/>
    <mergeCell ref="F55:F56"/>
    <mergeCell ref="H55:L55"/>
    <mergeCell ref="M55:M56"/>
    <mergeCell ref="Q55:Q56"/>
    <mergeCell ref="R55:R56"/>
    <mergeCell ref="H25:L25"/>
    <mergeCell ref="M25:M26"/>
    <mergeCell ref="Q25:Q26"/>
    <mergeCell ref="R25:R26"/>
    <mergeCell ref="S25:S26"/>
    <mergeCell ref="B34:R34"/>
    <mergeCell ref="B35:B36"/>
    <mergeCell ref="C35:C36"/>
    <mergeCell ref="C45:C46"/>
    <mergeCell ref="D45:D46"/>
    <mergeCell ref="E45:E46"/>
    <mergeCell ref="F45:F46"/>
    <mergeCell ref="G45:G46"/>
    <mergeCell ref="D35:D36"/>
    <mergeCell ref="E35:E36"/>
    <mergeCell ref="S45:S46"/>
    <mergeCell ref="S35:S36"/>
    <mergeCell ref="S15:S16"/>
    <mergeCell ref="B24:R24"/>
    <mergeCell ref="A1:S1"/>
    <mergeCell ref="A2:S2"/>
    <mergeCell ref="A3:S3"/>
    <mergeCell ref="A4:S4"/>
    <mergeCell ref="A5:A6"/>
    <mergeCell ref="B5:B6"/>
    <mergeCell ref="S5:S6"/>
    <mergeCell ref="B15:B16"/>
    <mergeCell ref="B17:B23"/>
    <mergeCell ref="D5:D6"/>
    <mergeCell ref="E5:E6"/>
    <mergeCell ref="A7:A24"/>
    <mergeCell ref="B7:B13"/>
    <mergeCell ref="C15:C16"/>
    <mergeCell ref="D15:D16"/>
    <mergeCell ref="E15:E16"/>
    <mergeCell ref="F5:F6"/>
    <mergeCell ref="G5:G6"/>
    <mergeCell ref="F15:F16"/>
    <mergeCell ref="G15:G16"/>
    <mergeCell ref="H5:L5"/>
    <mergeCell ref="M5:M6"/>
    <mergeCell ref="Q5:Q6"/>
    <mergeCell ref="R5:R6"/>
    <mergeCell ref="C5:C6"/>
    <mergeCell ref="B14:R14"/>
    <mergeCell ref="H15:L15"/>
    <mergeCell ref="M15:M16"/>
    <mergeCell ref="Q15:Q16"/>
    <mergeCell ref="R15:R16"/>
  </mergeCells>
  <dataValidations count="3">
    <dataValidation type="list" allowBlank="1" sqref="R7:R12 R17:R22 R27:R32 R37:R42 R47:R52 R57:R62 R67:R72 R77:R82 R87:R91 R93 R98:R102 R104" xr:uid="{00000000-0002-0000-0100-000000000000}">
      <formula1>"B,C,S,E"</formula1>
    </dataValidation>
    <dataValidation type="list" allowBlank="1" showErrorMessage="1" sqref="M7:M12 M17:M22 M27:M32 M37:M42 M47:M52 M57:M62 M67:M72 M77:M82 M87:M91 M93 M98:M102 M104" xr:uid="{00000000-0002-0000-0100-000001000000}">
      <formula1>"2,3,4,5,6,7,8,9,10"</formula1>
    </dataValidation>
    <dataValidation type="list" allowBlank="1" showErrorMessage="1" sqref="G7:G12 G17:G22 G27:G32 G37:G42 G47:G52 G57:G62 G67:G72 G77:G82 G87:G91 G93 G98:G102 G104" xr:uid="{00000000-0002-0000-0100-000002000000}">
      <formula1>"English,Kurdish,Arabic"</formula1>
    </dataValidation>
  </dataValidations>
  <printOptions horizontalCentered="1" gridLines="1"/>
  <pageMargins left="0.25" right="0.25" top="0.55728789967112013" bottom="0.61808294327160584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ECTS=25hr_template</vt:lpstr>
      <vt:lpstr>DPHR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3D</cp:lastModifiedBy>
  <dcterms:created xsi:type="dcterms:W3CDTF">2023-06-06T09:57:41Z</dcterms:created>
  <dcterms:modified xsi:type="dcterms:W3CDTF">2023-06-14T22:55:53Z</dcterms:modified>
</cp:coreProperties>
</file>